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rma 1" sheetId="1" r:id="rId1"/>
    <sheet name="Forma 2" sheetId="2" r:id="rId2"/>
    <sheet name="Forma 3" sheetId="3" r:id="rId3"/>
    <sheet name="Forma 4" sheetId="4" r:id="rId4"/>
    <sheet name="İzahlı Qeydlər" sheetId="5" r:id="rId5"/>
  </sheets>
  <definedNames/>
  <calcPr fullCalcOnLoad="1"/>
</workbook>
</file>

<file path=xl/comments2.xml><?xml version="1.0" encoding="utf-8"?>
<comments xmlns="http://schemas.openxmlformats.org/spreadsheetml/2006/main">
  <authors>
    <author>m.memmedyarov</author>
  </authors>
  <commentList>
    <comment ref="B30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1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2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3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4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5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39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B40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</commentList>
</comments>
</file>

<file path=xl/comments4.xml><?xml version="1.0" encoding="utf-8"?>
<comments xmlns="http://schemas.openxmlformats.org/spreadsheetml/2006/main">
  <authors>
    <author>m.memmedyarov</author>
  </authors>
  <commentList>
    <comment ref="A30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A31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A32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A33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  <comment ref="A34" authorId="0">
      <text>
        <r>
          <rPr>
            <sz val="11"/>
            <color indexed="8"/>
            <rFont val="Calibri"/>
            <family val="2"/>
          </rPr>
          <t>m.memmedyarov:</t>
        </r>
        <r>
          <rPr>
            <sz val="11"/>
            <color theme="1"/>
            <rFont val="Calibri"/>
            <family val="2"/>
          </rPr>
          <t xml:space="preserve">
minusla yazın</t>
        </r>
      </text>
    </comment>
  </commentList>
</comments>
</file>

<file path=xl/sharedStrings.xml><?xml version="1.0" encoding="utf-8"?>
<sst xmlns="http://schemas.openxmlformats.org/spreadsheetml/2006/main" count="176" uniqueCount="156">
  <si>
    <t>Nizamnamə kapitalı</t>
  </si>
  <si>
    <t>Cəmi</t>
  </si>
  <si>
    <t>illik maliyyə hesabatının</t>
  </si>
  <si>
    <t xml:space="preserve">forması, məzmunu və </t>
  </si>
  <si>
    <t xml:space="preserve">təqdim edilməsi Qaydası»na </t>
  </si>
  <si>
    <t>1 nömrəli əlavə</t>
  </si>
  <si>
    <t xml:space="preserve"> MALIYYƏ VƏZIYYƏTI HAQQINDA HESABAT </t>
  </si>
  <si>
    <t>VÖEN</t>
  </si>
  <si>
    <t>Qeydlər</t>
  </si>
  <si>
    <t>Hesabat dövrü üzrə</t>
  </si>
  <si>
    <t>Əvvəlki dövr üzrə</t>
  </si>
  <si>
    <t>MALIYYƏ FƏALIYYƏTININ NƏTICƏLƏRI HAQQINDA HESABAT</t>
  </si>
  <si>
    <t>Bölmə/Maddələrin adı </t>
  </si>
  <si>
    <t>AKTİVLƏR</t>
  </si>
  <si>
    <t xml:space="preserve">Uzunmüddətli aktivlər </t>
  </si>
  <si>
    <t xml:space="preserve">Qeyri-maddi aktivlər </t>
  </si>
  <si>
    <t>Torpaq, tikili və avadanlıq</t>
  </si>
  <si>
    <t xml:space="preserve">Daşınmaz əmlaka investisiyalar </t>
  </si>
  <si>
    <t>Uzunmüddətli debitor borcları</t>
  </si>
  <si>
    <t>Sair uzunmüddətli maliyyə aktivləri</t>
  </si>
  <si>
    <t xml:space="preserve">Sair uzunmüddətli aktivlər </t>
  </si>
  <si>
    <t>Cəmi uzunmüddətli aktivlər</t>
  </si>
  <si>
    <t>Qısamüddətli aktivlər</t>
  </si>
  <si>
    <t>Ehtiyatlar</t>
  </si>
  <si>
    <t>Qısamüddətli debitor borcları</t>
  </si>
  <si>
    <t>Pul vəsaitləri və onların ekvivalentlərı</t>
  </si>
  <si>
    <t>Sair qısamüddətli maliyyə aktivləri</t>
  </si>
  <si>
    <t xml:space="preserve">Sair qısamüddətli aktivlər </t>
  </si>
  <si>
    <t>Cəmi qisamüddətli aktivlər</t>
  </si>
  <si>
    <t>CƏMİ AKTİVLƏR</t>
  </si>
  <si>
    <t>XALİS AKTİVLƏR (KAPİTAL) VƏ ÖHDƏLİKLƏR</t>
  </si>
  <si>
    <t>Xalis Aktivlər və Kapital</t>
  </si>
  <si>
    <t>Cəmi  xalis aktivlər (kapital)</t>
  </si>
  <si>
    <t>Uzunmüddətli öhdəliklər</t>
  </si>
  <si>
    <t>Uzunmüddətli faiz xərcləri yaradan öhdəliklər</t>
  </si>
  <si>
    <t>Uzunmüddətli qiymətləndirilmiş öhdəliklər</t>
  </si>
  <si>
    <t>Uzunmüddətli kreditor borcları</t>
  </si>
  <si>
    <t>Sair uzunmüddətli öhdəliklər</t>
  </si>
  <si>
    <t>Cəmi uzunmüddətli öhdəliklər</t>
  </si>
  <si>
    <t>Qısamüddətli öhdəliklər</t>
  </si>
  <si>
    <t>Qısamüddətli faiz xərcləri yaradan öhdəliklər</t>
  </si>
  <si>
    <t>Qısamüddətli qiymətləndirilmiş öhdəliklər</t>
  </si>
  <si>
    <t>Vergi və sair məcburi ödənişlər üzrə öhdəliklər</t>
  </si>
  <si>
    <t>Qısamüddətli kreditor borcları</t>
  </si>
  <si>
    <t>Sair qısamüddətli öhdəliklər</t>
  </si>
  <si>
    <t>Cəmi qisamüddətli öhdəliklər</t>
  </si>
  <si>
    <t>Cəmi öhdəliklər</t>
  </si>
  <si>
    <t>Cəmi xalis aktivlər (kapital) və öhdəliklər</t>
  </si>
  <si>
    <t>Ehtiyat fondu</t>
  </si>
  <si>
    <t xml:space="preserve">                          FORMA № 1</t>
  </si>
  <si>
    <t xml:space="preserve">                                 VÖEN</t>
  </si>
  <si>
    <t>_________________________________________________________________</t>
  </si>
  <si>
    <t xml:space="preserve">          Ölçü vahidi: manat</t>
  </si>
  <si>
    <t xml:space="preserve">Rəhbər                  </t>
  </si>
  <si>
    <t>Baş mühasib                                                         “___”__________20____ il</t>
  </si>
  <si>
    <t xml:space="preserve">"Qeyri-hökumət təşkilatının </t>
  </si>
  <si>
    <t>Bölmə maddə</t>
  </si>
  <si>
    <t>Maddə</t>
  </si>
  <si>
    <t>Maddələrin adı </t>
  </si>
  <si>
    <t>Hesabat dövrü</t>
  </si>
  <si>
    <t>Əvvəlki dövr</t>
  </si>
  <si>
    <t>Qeyri-birja əməliyyatlarından gəlir</t>
  </si>
  <si>
    <t>Birja əməliyyatlarından gəlir</t>
  </si>
  <si>
    <t>Hazır məhsul və bitməmiş istehsal ehtiyatlarındakı dəyişikliklər</t>
  </si>
  <si>
    <t>Təşkilat tərəfindən yerinə yetirilmiş və kapillaşdırılmış işlər</t>
  </si>
  <si>
    <t>Pul formasında verilmiş yardımlar</t>
  </si>
  <si>
    <t>Natural formada verilmiş yardımlar</t>
  </si>
  <si>
    <t>Xammal və istifadə olunmuş materiallar</t>
  </si>
  <si>
    <t xml:space="preserve">Əmək haqqı xərcləri </t>
  </si>
  <si>
    <t>Köhnəlmə və amortizasiya xərcləri</t>
  </si>
  <si>
    <t>Sair əməliyyat xərcləri</t>
  </si>
  <si>
    <t>Uzunmüddətli aktivlərin xaricolmasından qazanc və itkilər</t>
  </si>
  <si>
    <t>Əməliyyat mənfəəti (zərəri)</t>
  </si>
  <si>
    <t>Maliyyə gəlirləri</t>
  </si>
  <si>
    <t>Maliyyə xərcləri</t>
  </si>
  <si>
    <t>Mənfəət vergisi</t>
  </si>
  <si>
    <t xml:space="preserve">Hesabat dövrü üzrə xalis mənfəət (zərər)                                                          </t>
  </si>
  <si>
    <t xml:space="preserve">                                             "Qeyri-hökumət təşkilatının </t>
  </si>
  <si>
    <t xml:space="preserve">                                              illik maliyyə hesabatının</t>
  </si>
  <si>
    <t xml:space="preserve">                                              forması, məzmunu və </t>
  </si>
  <si>
    <t xml:space="preserve">                                              təqdim edilməsi Qaydası»na </t>
  </si>
  <si>
    <t xml:space="preserve">                                              2 nömrəli əlavə</t>
  </si>
  <si>
    <t>FORMA № 2</t>
  </si>
  <si>
    <t>Göstəricilərin adı</t>
  </si>
  <si>
    <t>Nizamnamə kapitalı (Nizamnamə fondu)</t>
  </si>
  <si>
    <t>Ehtiyat fondu (kapital ehtiyatları)</t>
  </si>
  <si>
    <t>Bölüşdürülmə-miş mənfəət (ödənilməmiş zərər)</t>
  </si>
  <si>
    <t>Qanunvericiliyə uyğun olaraq yaradılan ehtiyat fondu</t>
  </si>
  <si>
    <t>Nizamnaməyə uyğun olaraq yaradılan ehtiyat fondu</t>
  </si>
  <si>
    <t>Yaradılan digər ehtiyat fondu</t>
  </si>
  <si>
    <t>Keçmiş hesabat dövrünün əvvəlinə olan qalıq</t>
  </si>
  <si>
    <t>Səhvlərin düzəldilməsi</t>
  </si>
  <si>
    <t>Səhvlərin düzəldilməsindən sonra  keçmiş hesabat dövrünün əvvəlinə olan qalıq</t>
  </si>
  <si>
    <t xml:space="preserve">Maliyyə fəaliyyətinin nəticələri haqqında hesabatda öz əksini tapmamış gəlir və xərclər </t>
  </si>
  <si>
    <t>Keçmiş hesabat dövrü üzrə mənfəət (zərər)</t>
  </si>
  <si>
    <t>Nizamnamə kapitalına ilkin və əlavə qoyuluşlar</t>
  </si>
  <si>
    <t>Kapitalın maddələri arasında köçürmələrdən (transferlər) əvvəl keçmiş hesabat dövrünün sonunda qalıq</t>
  </si>
  <si>
    <t>Kapitalın maddələri arasında köçürmələr (transferlər)</t>
  </si>
  <si>
    <t>Keçmiş hesabat dövrünün sonunda qalıq</t>
  </si>
  <si>
    <t>Keçmiş hesabat dövrü üzrə kapitalda dəyişikliklərin cəmi</t>
  </si>
  <si>
    <t>Hesabat dövrünün əvvəlinə qalıq</t>
  </si>
  <si>
    <t>Səhvlərin düzəldilməsindən sonra  hesabat dövrünün əvvəlinə olan qalıq</t>
  </si>
  <si>
    <t>Kapitalın maddələri arasında köçürmələrdən (transferlər) əvvəl hesabat dövrünün sonunda qalıq</t>
  </si>
  <si>
    <t>Hesabat dövrünün sonunda qalıq</t>
  </si>
  <si>
    <t>Hesabat dövrü üzrə kapitalda dəyişikliklərin cəmi</t>
  </si>
  <si>
    <t>3 nömrəli əlavə</t>
  </si>
  <si>
    <t>«Qeyri-hökumət təşkilatının illik maliyyə hesabatının forması, məzmunu və təqdim edilməsi Qaydası»na</t>
  </si>
  <si>
    <t>XALIS AKTIVLƏRDƏ (KAPITALDA) DƏYIŞIKLIKLƏR HAQQINDA HESABAT</t>
  </si>
  <si>
    <t>FORMA № 3</t>
  </si>
  <si>
    <t xml:space="preserve">Hesabat dövrü üzrə mənfəət (zərər)                   </t>
  </si>
  <si>
    <t>Hesabat ili</t>
  </si>
  <si>
    <t>Əvvəlki il</t>
  </si>
  <si>
    <t xml:space="preserve">Əməliyyat fəaliyyətindən yaranan pul vəsaitlərinin hərəkəti </t>
  </si>
  <si>
    <t>Giriş, illik abunə və üzvlük haqqları nəticəsində yaranan pul vəsaitlərindən daxilolmalar;</t>
  </si>
  <si>
    <t>Təsərrüfat subyekti tərəfindən təmin edilən mal və xidmətlərin qiymətləri üzrə yaranan pul vəsaitlərindən daxilolmalar;</t>
  </si>
  <si>
    <t>Qrantlar və üçüncü tərəflərdən ianələr  nəticəsində yaranan pul vəsaitlərindən daxilolmalar;</t>
  </si>
  <si>
    <t>Royalti, haqlar, komisyon yığımları və digər gəlirlərdən yaranan pul vəsaitlərindən daxilolmalar;</t>
  </si>
  <si>
    <t>Müavinətlərin, maliyyə yardımlarının və s. ödənişləri kimi təşkilatın əsas fəaliyyəti ilə bağlı pul vəsaitlərinin ödənişləri;</t>
  </si>
  <si>
    <t>Mallar və xidmətlərə görə təchizatçılara pul vəsaitlərinin ödənişləri;</t>
  </si>
  <si>
    <t>İşçilərə və onların adından pul vəsaitlərinin ödənişləri</t>
  </si>
  <si>
    <t>Əməliyyat fəaliyyəti ilə əlaqədar olan yerli  mülkiyyət vergisi və ya mənfəət vergisi ilə bağlı (müvafiq olan təqdirdə) pul vəsaitlərinin ödənişləri;</t>
  </si>
  <si>
    <t>Əməliyyat fəaliyyətindən yaranan xalis pul vəsaitlərinin hərəkəti</t>
  </si>
  <si>
    <t xml:space="preserve">İnvestisiya fəaliyyətindən yaranan pul vəsaitlərinin hərəkəti </t>
  </si>
  <si>
    <t xml:space="preserve">Torpaq, tikili və avadanlıqların, qeyri-maddi və digər uzunmüddətli aktivlərin əldə edilməsi məqsədilə pul vəsaitlərinin ödənişləri. </t>
  </si>
  <si>
    <t>Torpaq, tikili və avadanlıqların, qeyri-maddi və digər uzunmüddətli aktivlərin satılmasından əldə olunan pul vəsaitləri;</t>
  </si>
  <si>
    <t>Digər təsərrüfat subyektlərinin maliyyə alətlərinin əldə edilməsi üçün ödənilən pul vəsaitlərinin xaricolmaları (pul vəsaitlərinin ekvivalentləri kimi uçota alınan alətlər üzrə pul vəsaitlərinin xaricolmaları istisna olmaqla);</t>
  </si>
  <si>
    <t>Digər təsərrüfat subyektlərinin maliyyə alətlərinin satılmasından yaranan pul vəsaitlərinin daxilolmaları (pul vəsaitlərinin ekvivalentləri kimi uçota alınan alətlər üzrə pul vəsaitlərinin daxilolmaları istisna olmaqla);</t>
  </si>
  <si>
    <t>Digər tərəflərə təqdim edilən avanslar və borc məbləğləri</t>
  </si>
  <si>
    <t>Digər tərəflərə təqdim edilmiş avansların və kreditlərin qaytarılmasından yaranan pul vəsaitlərindən daxilolmalar</t>
  </si>
  <si>
    <t>Müqavilələrin dilinq və ya ticarət məqsədləri üçün saxlanıldığı daxil olmaqla, fyuçers, forvard, opsion və svop müqavilələri üzrə pul vəsaitlərinin ödənişləri;</t>
  </si>
  <si>
    <t>Müqavilələrin dilinq və ya ticarət məqsədləri üçün saxlanıldığı hallar  daxil olmaqla, fyuçers, forvard, opsion və svop müqavilələri üzrə pul vəsaitlərindən daxilolmalar;</t>
  </si>
  <si>
    <t xml:space="preserve">Dividendlərin və gəlirin digər oxşar növləri şəklində pul vəsaitlərindən daxilolmalar; </t>
  </si>
  <si>
    <t>Alınmış faizlər şəklində pul vəsaitlərindən daxilolmalar</t>
  </si>
  <si>
    <t xml:space="preserve">İnvestisiya fəaliyyətindən yaranan xalis pul vəsaitlərinin hərəkəti </t>
  </si>
  <si>
    <t xml:space="preserve">Maliyyələşdirmə fəaliyyəti üzrə pul vəsaitlərinin hərəkəti </t>
  </si>
  <si>
    <t>Nizamnamə Kapitalına (Nizamnamə Fonduna) və ehtiyat fondlarına ayırmalar formasında pul vəsaitlərindən daxilolmalar;</t>
  </si>
  <si>
    <t>Qısamüddətli və uzunmüddətli istiqrazların buraxılmasından yaranan pul vəsaitlərindən daxilolmalar;</t>
  </si>
  <si>
    <t>Borc şəklində alınmış məbləğlərin geri qaytarılmasına görə pul vəsaitlərinin xaricolmaları;</t>
  </si>
  <si>
    <t>Alınmış faizlər şəklində pul vəsaitlərinin daxilolmaları</t>
  </si>
  <si>
    <t>Maliyyələşdirmə fəaliyyəti üzrə yaranan xalis pul vəsaitlərinin hərəkəti</t>
  </si>
  <si>
    <t xml:space="preserve">Pul vəsaitləri və onların ekvivalentlərinin artması (azalması) </t>
  </si>
  <si>
    <t xml:space="preserve">Pul vəsaitlərinin və onların  ekvivalentlərinin hərəkəti </t>
  </si>
  <si>
    <t>bank overdraftları çıxılmaqla pul vəsaitləri və onların ekvivalentlərinin ilin əvvəlinə olan qalıq</t>
  </si>
  <si>
    <t>il ərzində pul vəsaitləri və onların ekvivalentlərinin artması (azalması)</t>
  </si>
  <si>
    <t>valyuta məzənnələrində dəyişikliklərin təsiri</t>
  </si>
  <si>
    <t>bank overdraftları çıxılmaqla pul vəsaitləri və onların ekvivalentlərinin ilin sonuna olan qalıq</t>
  </si>
  <si>
    <t xml:space="preserve">           PUL VƏSAITLƏRININ HƏRƏKƏTI HAQQINDA HESABAT</t>
  </si>
  <si>
    <t xml:space="preserve">                                              4 nömrəli əlavə</t>
  </si>
  <si>
    <t>FORMA № 4</t>
  </si>
  <si>
    <t xml:space="preserve">Məhkəmə prosesləri ilə əlaqədar pul vəsaitlərinin daxilolmaları və ödənişləri </t>
  </si>
  <si>
    <t>Bölüşdürülməmiş mənfəət (ödənilməmiş  zərər)</t>
  </si>
  <si>
    <t>31 dekabr  2010-cu il tarixə</t>
  </si>
  <si>
    <t>Sahə (fəaliyyət növü)___İctimai_________________________________</t>
  </si>
  <si>
    <t>Mülkiyyətin növü ___Xüsusi___________________________________</t>
  </si>
  <si>
    <t>Müəssisə, təşkilat___"Azad İqtisadiyyata Yardım"  İctimai Birliyi</t>
  </si>
  <si>
    <t>Ünvan___Bakı şəhəri, C.Cabbarlı küçəsi, ev-40, mərtəbə-8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</si>
</sst>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000_р_._-;\-* #,##0.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_-* #,##0.0\ _m_a_n_._-;\-* #,##0.0\ _m_a_n_._-;_-* &quot;-&quot;?\ _m_a_n_._-;_-@_-"/>
    <numFmt numFmtId="189" formatCode="_(* #,##0.000_);_(* \(#,##0.000\);_(* &quot;-&quot;??_);_(@_)"/>
    <numFmt numFmtId="190" formatCode="_(* #,##0.0000_);_(* \(#,##0.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 horizontal="left" indent="6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6"/>
    </xf>
    <xf numFmtId="0" fontId="57" fillId="0" borderId="13" xfId="0" applyFont="1" applyBorder="1" applyAlignment="1">
      <alignment wrapText="1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6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0" fillId="0" borderId="0" xfId="0" applyAlignment="1">
      <alignment/>
    </xf>
    <xf numFmtId="0" fontId="57" fillId="0" borderId="16" xfId="0" applyFont="1" applyBorder="1" applyAlignment="1">
      <alignment/>
    </xf>
    <xf numFmtId="186" fontId="60" fillId="0" borderId="10" xfId="0" applyNumberFormat="1" applyFont="1" applyBorder="1" applyAlignment="1">
      <alignment horizontal="center"/>
    </xf>
    <xf numFmtId="186" fontId="57" fillId="0" borderId="10" xfId="0" applyNumberFormat="1" applyFont="1" applyBorder="1" applyAlignment="1">
      <alignment horizontal="center"/>
    </xf>
    <xf numFmtId="186" fontId="60" fillId="0" borderId="10" xfId="0" applyNumberFormat="1" applyFont="1" applyBorder="1" applyAlignment="1">
      <alignment horizontal="center" wrapText="1"/>
    </xf>
    <xf numFmtId="186" fontId="57" fillId="0" borderId="10" xfId="0" applyNumberFormat="1" applyFont="1" applyBorder="1" applyAlignment="1">
      <alignment/>
    </xf>
    <xf numFmtId="186" fontId="57" fillId="0" borderId="17" xfId="0" applyNumberFormat="1" applyFont="1" applyBorder="1" applyAlignment="1">
      <alignment horizontal="center"/>
    </xf>
    <xf numFmtId="0" fontId="62" fillId="0" borderId="11" xfId="0" applyFont="1" applyBorder="1" applyAlignment="1">
      <alignment horizontal="left" wrapText="1"/>
    </xf>
    <xf numFmtId="0" fontId="62" fillId="0" borderId="10" xfId="0" applyFont="1" applyBorder="1" applyAlignment="1">
      <alignment horizontal="center"/>
    </xf>
    <xf numFmtId="186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186" fontId="62" fillId="0" borderId="10" xfId="0" applyNumberFormat="1" applyFont="1" applyBorder="1" applyAlignment="1">
      <alignment horizontal="center" wrapText="1"/>
    </xf>
    <xf numFmtId="0" fontId="62" fillId="0" borderId="17" xfId="0" applyFont="1" applyBorder="1" applyAlignment="1">
      <alignment horizontal="center"/>
    </xf>
    <xf numFmtId="186" fontId="62" fillId="0" borderId="14" xfId="0" applyNumberFormat="1" applyFont="1" applyBorder="1" applyAlignment="1">
      <alignment horizontal="center"/>
    </xf>
    <xf numFmtId="43" fontId="62" fillId="0" borderId="10" xfId="0" applyNumberFormat="1" applyFont="1" applyBorder="1" applyAlignment="1">
      <alignment horizontal="center" wrapText="1"/>
    </xf>
    <xf numFmtId="43" fontId="62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15"/>
      <protection/>
    </xf>
    <xf numFmtId="0" fontId="56" fillId="0" borderId="0" xfId="0" applyFont="1" applyFill="1" applyAlignment="1" applyProtection="1">
      <alignment horizontal="center"/>
      <protection/>
    </xf>
    <xf numFmtId="0" fontId="60" fillId="0" borderId="0" xfId="0" applyFont="1" applyFill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center" vertical="top" wrapText="1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6"/>
      <protection/>
    </xf>
    <xf numFmtId="0" fontId="60" fillId="0" borderId="0" xfId="0" applyFont="1" applyFill="1" applyAlignment="1" applyProtection="1">
      <alignment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 vertical="top" wrapText="1"/>
      <protection/>
    </xf>
    <xf numFmtId="187" fontId="60" fillId="0" borderId="10" xfId="0" applyNumberFormat="1" applyFont="1" applyFill="1" applyBorder="1" applyAlignment="1" applyProtection="1">
      <alignment horizontal="center" wrapText="1"/>
      <protection/>
    </xf>
    <xf numFmtId="187" fontId="60" fillId="0" borderId="10" xfId="0" applyNumberFormat="1" applyFont="1" applyFill="1" applyBorder="1" applyAlignment="1" applyProtection="1">
      <alignment horizontal="center" vertical="top" wrapText="1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horizontal="center" wrapText="1"/>
      <protection/>
    </xf>
    <xf numFmtId="0" fontId="57" fillId="0" borderId="10" xfId="0" applyFont="1" applyFill="1" applyBorder="1" applyAlignment="1" applyProtection="1">
      <alignment horizontal="center" vertical="top" wrapText="1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57" fillId="0" borderId="14" xfId="0" applyFont="1" applyFill="1" applyBorder="1" applyAlignment="1" applyProtection="1">
      <alignment/>
      <protection/>
    </xf>
    <xf numFmtId="0" fontId="60" fillId="0" borderId="12" xfId="0" applyFont="1" applyFill="1" applyBorder="1" applyAlignment="1" applyProtection="1">
      <alignment wrapText="1"/>
      <protection/>
    </xf>
    <xf numFmtId="0" fontId="58" fillId="0" borderId="0" xfId="0" applyFont="1" applyFill="1" applyAlignment="1" applyProtection="1">
      <alignment/>
      <protection/>
    </xf>
    <xf numFmtId="187" fontId="64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left" indent="15"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right"/>
      <protection/>
    </xf>
    <xf numFmtId="0" fontId="58" fillId="0" borderId="0" xfId="0" applyFont="1" applyBorder="1" applyAlignment="1" applyProtection="1">
      <alignment horizontal="center" vertical="top" wrapText="1"/>
      <protection/>
    </xf>
    <xf numFmtId="0" fontId="57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left" indent="6"/>
      <protection/>
    </xf>
    <xf numFmtId="0" fontId="67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left" indent="6"/>
      <protection/>
    </xf>
    <xf numFmtId="0" fontId="60" fillId="0" borderId="12" xfId="0" applyFont="1" applyBorder="1" applyAlignment="1" applyProtection="1">
      <alignment horizontal="center" wrapText="1"/>
      <protection/>
    </xf>
    <xf numFmtId="0" fontId="60" fillId="0" borderId="14" xfId="0" applyFont="1" applyBorder="1" applyAlignment="1" applyProtection="1">
      <alignment horizontal="center" wrapText="1"/>
      <protection/>
    </xf>
    <xf numFmtId="0" fontId="60" fillId="0" borderId="11" xfId="0" applyFont="1" applyBorder="1" applyAlignment="1" applyProtection="1">
      <alignment horizontal="center" wrapText="1"/>
      <protection/>
    </xf>
    <xf numFmtId="0" fontId="60" fillId="0" borderId="10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10" xfId="0" applyFont="1" applyBorder="1" applyAlignment="1" applyProtection="1">
      <alignment wrapText="1"/>
      <protection/>
    </xf>
    <xf numFmtId="0" fontId="57" fillId="0" borderId="10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wrapText="1"/>
      <protection/>
    </xf>
    <xf numFmtId="0" fontId="57" fillId="0" borderId="11" xfId="0" applyFont="1" applyBorder="1" applyAlignment="1" applyProtection="1">
      <alignment/>
      <protection/>
    </xf>
    <xf numFmtId="0" fontId="57" fillId="0" borderId="11" xfId="0" applyFont="1" applyBorder="1" applyAlignment="1" applyProtection="1">
      <alignment horizontal="center"/>
      <protection/>
    </xf>
    <xf numFmtId="0" fontId="62" fillId="0" borderId="10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wrapText="1"/>
      <protection/>
    </xf>
    <xf numFmtId="0" fontId="57" fillId="0" borderId="16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wrapText="1"/>
      <protection/>
    </xf>
    <xf numFmtId="0" fontId="57" fillId="0" borderId="12" xfId="0" applyFont="1" applyBorder="1" applyAlignment="1" applyProtection="1">
      <alignment horizontal="center"/>
      <protection/>
    </xf>
    <xf numFmtId="0" fontId="68" fillId="0" borderId="14" xfId="0" applyFont="1" applyBorder="1" applyAlignment="1" applyProtection="1">
      <alignment wrapText="1"/>
      <protection/>
    </xf>
    <xf numFmtId="0" fontId="68" fillId="0" borderId="10" xfId="0" applyFont="1" applyBorder="1" applyAlignment="1" applyProtection="1">
      <alignment horizontal="center" wrapText="1"/>
      <protection/>
    </xf>
    <xf numFmtId="43" fontId="62" fillId="0" borderId="10" xfId="0" applyNumberFormat="1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justify" vertical="top" wrapText="1"/>
      <protection/>
    </xf>
    <xf numFmtId="0" fontId="57" fillId="0" borderId="10" xfId="0" applyFont="1" applyBorder="1" applyAlignment="1" applyProtection="1">
      <alignment horizontal="justify" vertical="top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justify" vertical="top" wrapText="1"/>
      <protection/>
    </xf>
    <xf numFmtId="0" fontId="57" fillId="0" borderId="11" xfId="0" applyFont="1" applyBorder="1" applyAlignment="1" applyProtection="1">
      <alignment vertical="top" wrapText="1"/>
      <protection/>
    </xf>
    <xf numFmtId="187" fontId="57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186" fontId="57" fillId="10" borderId="10" xfId="0" applyNumberFormat="1" applyFont="1" applyFill="1" applyBorder="1" applyAlignment="1" applyProtection="1">
      <alignment horizontal="center" vertical="center" wrapText="1"/>
      <protection/>
    </xf>
    <xf numFmtId="43" fontId="57" fillId="10" borderId="10" xfId="0" applyNumberFormat="1" applyFont="1" applyFill="1" applyBorder="1" applyAlignment="1" applyProtection="1">
      <alignment horizontal="center" wrapText="1"/>
      <protection/>
    </xf>
    <xf numFmtId="43" fontId="57" fillId="0" borderId="10" xfId="0" applyNumberFormat="1" applyFont="1" applyFill="1" applyBorder="1" applyAlignment="1" applyProtection="1">
      <alignment horizontal="center" wrapText="1"/>
      <protection/>
    </xf>
    <xf numFmtId="43" fontId="60" fillId="0" borderId="10" xfId="0" applyNumberFormat="1" applyFont="1" applyBorder="1" applyAlignment="1" applyProtection="1">
      <alignment horizontal="center" vertical="center" wrapText="1"/>
      <protection/>
    </xf>
    <xf numFmtId="43" fontId="60" fillId="10" borderId="10" xfId="0" applyNumberFormat="1" applyFont="1" applyFill="1" applyBorder="1" applyAlignment="1" applyProtection="1">
      <alignment horizontal="center" vertical="center" wrapText="1"/>
      <protection/>
    </xf>
    <xf numFmtId="43" fontId="57" fillId="0" borderId="10" xfId="0" applyNumberFormat="1" applyFont="1" applyBorder="1" applyAlignment="1" applyProtection="1">
      <alignment horizontal="center" vertical="center" wrapText="1"/>
      <protection/>
    </xf>
    <xf numFmtId="43" fontId="57" fillId="0" borderId="10" xfId="0" applyNumberFormat="1" applyFont="1" applyFill="1" applyBorder="1" applyAlignment="1" applyProtection="1">
      <alignment horizontal="center" vertical="top" wrapText="1"/>
      <protection/>
    </xf>
    <xf numFmtId="43" fontId="57" fillId="0" borderId="10" xfId="0" applyNumberFormat="1" applyFont="1" applyFill="1" applyBorder="1" applyAlignment="1" applyProtection="1">
      <alignment wrapText="1"/>
      <protection/>
    </xf>
    <xf numFmtId="43" fontId="57" fillId="0" borderId="12" xfId="0" applyNumberFormat="1" applyFont="1" applyFill="1" applyBorder="1" applyAlignment="1" applyProtection="1">
      <alignment wrapText="1"/>
      <protection/>
    </xf>
    <xf numFmtId="43" fontId="57" fillId="0" borderId="12" xfId="0" applyNumberFormat="1" applyFont="1" applyFill="1" applyBorder="1" applyAlignment="1" applyProtection="1">
      <alignment vertical="top" wrapText="1"/>
      <protection/>
    </xf>
    <xf numFmtId="43" fontId="60" fillId="0" borderId="10" xfId="0" applyNumberFormat="1" applyFont="1" applyBorder="1" applyAlignment="1">
      <alignment horizontal="center"/>
    </xf>
    <xf numFmtId="43" fontId="57" fillId="0" borderId="10" xfId="0" applyNumberFormat="1" applyFont="1" applyBorder="1" applyAlignment="1">
      <alignment horizontal="center"/>
    </xf>
    <xf numFmtId="43" fontId="60" fillId="0" borderId="10" xfId="0" applyNumberFormat="1" applyFont="1" applyBorder="1" applyAlignment="1">
      <alignment horizontal="center" wrapText="1"/>
    </xf>
    <xf numFmtId="43" fontId="57" fillId="0" borderId="10" xfId="0" applyNumberFormat="1" applyFont="1" applyBorder="1" applyAlignment="1">
      <alignment/>
    </xf>
    <xf numFmtId="43" fontId="62" fillId="0" borderId="14" xfId="0" applyNumberFormat="1" applyFont="1" applyBorder="1" applyAlignment="1">
      <alignment horizontal="center"/>
    </xf>
    <xf numFmtId="43" fontId="57" fillId="10" borderId="10" xfId="0" applyNumberFormat="1" applyFont="1" applyFill="1" applyBorder="1" applyAlignment="1" applyProtection="1">
      <alignment horizontal="center" vertical="center" wrapText="1"/>
      <protection/>
    </xf>
    <xf numFmtId="43" fontId="64" fillId="0" borderId="0" xfId="0" applyNumberFormat="1" applyFont="1" applyFill="1" applyAlignment="1" applyProtection="1">
      <alignment/>
      <protection/>
    </xf>
    <xf numFmtId="43" fontId="0" fillId="0" borderId="0" xfId="0" applyNumberFormat="1" applyAlignment="1" applyProtection="1">
      <alignment horizontal="center" vertical="center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top" wrapText="1"/>
      <protection/>
    </xf>
    <xf numFmtId="0" fontId="58" fillId="0" borderId="20" xfId="0" applyFont="1" applyFill="1" applyBorder="1" applyAlignment="1" applyProtection="1">
      <alignment horizontal="center" vertical="top" wrapText="1"/>
      <protection/>
    </xf>
    <xf numFmtId="0" fontId="58" fillId="0" borderId="14" xfId="0" applyFont="1" applyFill="1" applyBorder="1" applyAlignment="1" applyProtection="1">
      <alignment horizontal="center" vertical="top" wrapText="1"/>
      <protection/>
    </xf>
    <xf numFmtId="0" fontId="57" fillId="0" borderId="21" xfId="0" applyFont="1" applyBorder="1" applyAlignment="1" applyProtection="1">
      <alignment/>
      <protection/>
    </xf>
    <xf numFmtId="0" fontId="64" fillId="0" borderId="21" xfId="0" applyFont="1" applyBorder="1" applyAlignment="1" applyProtection="1">
      <alignment/>
      <protection/>
    </xf>
    <xf numFmtId="0" fontId="70" fillId="0" borderId="19" xfId="0" applyFont="1" applyBorder="1" applyAlignment="1" applyProtection="1">
      <alignment horizontal="center" vertical="top" wrapText="1"/>
      <protection/>
    </xf>
    <xf numFmtId="0" fontId="70" fillId="0" borderId="20" xfId="0" applyFont="1" applyBorder="1" applyAlignment="1" applyProtection="1">
      <alignment horizontal="center" vertical="top" wrapText="1"/>
      <protection/>
    </xf>
    <xf numFmtId="0" fontId="70" fillId="0" borderId="14" xfId="0" applyFont="1" applyBorder="1" applyAlignment="1" applyProtection="1">
      <alignment horizontal="center" vertical="top" wrapText="1"/>
      <protection/>
    </xf>
    <xf numFmtId="0" fontId="60" fillId="0" borderId="22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0" xfId="0" applyFont="1" applyAlignment="1">
      <alignment horizontal="left" wrapText="1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57" fillId="0" borderId="21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71"/>
  <sheetViews>
    <sheetView tabSelected="1" view="pageBreakPreview" zoomScaleSheetLayoutView="100" zoomScalePageLayoutView="0" workbookViewId="0" topLeftCell="A8">
      <selection activeCell="E66" sqref="E66"/>
    </sheetView>
  </sheetViews>
  <sheetFormatPr defaultColWidth="9.140625" defaultRowHeight="15"/>
  <cols>
    <col min="1" max="1" width="5.7109375" style="41" customWidth="1"/>
    <col min="2" max="2" width="40.7109375" style="42" customWidth="1"/>
    <col min="3" max="3" width="7.57421875" style="42" customWidth="1"/>
    <col min="4" max="5" width="11.00390625" style="42" customWidth="1"/>
    <col min="6" max="6" width="11.140625" style="42" customWidth="1"/>
    <col min="7" max="7" width="11.00390625" style="42" customWidth="1"/>
    <col min="8" max="16384" width="9.140625" style="42" customWidth="1"/>
  </cols>
  <sheetData>
    <row r="2" ht="15.75">
      <c r="C2" s="43" t="s">
        <v>55</v>
      </c>
    </row>
    <row r="3" ht="15.75">
      <c r="C3" s="43" t="s">
        <v>2</v>
      </c>
    </row>
    <row r="4" ht="15.75">
      <c r="C4" s="43" t="s">
        <v>3</v>
      </c>
    </row>
    <row r="5" ht="15.75">
      <c r="C5" s="43" t="s">
        <v>4</v>
      </c>
    </row>
    <row r="6" ht="15.75">
      <c r="C6" s="43" t="s">
        <v>5</v>
      </c>
    </row>
    <row r="7" ht="14.25" customHeight="1">
      <c r="C7" s="44"/>
    </row>
    <row r="8" ht="18.75">
      <c r="C8" s="44" t="s">
        <v>6</v>
      </c>
    </row>
    <row r="10" ht="18.75">
      <c r="C10" s="44" t="s">
        <v>151</v>
      </c>
    </row>
    <row r="11" ht="16.5" thickBot="1">
      <c r="F11" s="45" t="s">
        <v>49</v>
      </c>
    </row>
    <row r="12" spans="2:9" ht="19.5" thickBot="1">
      <c r="B12" s="46" t="s">
        <v>50</v>
      </c>
      <c r="C12" s="138">
        <v>1700662931</v>
      </c>
      <c r="D12" s="139"/>
      <c r="E12" s="140"/>
      <c r="F12" s="46"/>
      <c r="G12" s="46"/>
      <c r="H12" s="46"/>
      <c r="I12" s="46"/>
    </row>
    <row r="14" spans="1:7" ht="15.75">
      <c r="A14" s="47"/>
      <c r="B14" s="48"/>
      <c r="C14" s="48"/>
      <c r="D14" s="48"/>
      <c r="E14" s="48"/>
      <c r="F14" s="48"/>
      <c r="G14" s="48"/>
    </row>
    <row r="15" spans="1:7" ht="15.75">
      <c r="A15" s="47"/>
      <c r="B15" s="49" t="s">
        <v>154</v>
      </c>
      <c r="C15" s="48"/>
      <c r="D15" s="48"/>
      <c r="E15" s="48"/>
      <c r="F15" s="48"/>
      <c r="G15" s="48"/>
    </row>
    <row r="16" spans="1:7" ht="15.75">
      <c r="A16" s="47"/>
      <c r="B16" s="49"/>
      <c r="C16" s="48"/>
      <c r="D16" s="48"/>
      <c r="E16" s="48"/>
      <c r="F16" s="48"/>
      <c r="G16" s="48"/>
    </row>
    <row r="17" spans="1:7" ht="15.75">
      <c r="A17" s="47"/>
      <c r="B17" s="49" t="s">
        <v>51</v>
      </c>
      <c r="C17" s="48"/>
      <c r="D17" s="48"/>
      <c r="E17" s="48"/>
      <c r="F17" s="48"/>
      <c r="G17" s="48"/>
    </row>
    <row r="18" spans="1:7" ht="15.75">
      <c r="A18" s="47"/>
      <c r="B18" s="49"/>
      <c r="C18" s="48"/>
      <c r="D18" s="48"/>
      <c r="E18" s="48"/>
      <c r="F18" s="48"/>
      <c r="G18" s="48"/>
    </row>
    <row r="19" spans="1:7" ht="15.75">
      <c r="A19" s="47"/>
      <c r="B19" s="49" t="s">
        <v>152</v>
      </c>
      <c r="C19" s="48"/>
      <c r="D19" s="48"/>
      <c r="E19" s="48"/>
      <c r="F19" s="48"/>
      <c r="G19" s="48"/>
    </row>
    <row r="20" spans="1:7" ht="15.75">
      <c r="A20" s="47"/>
      <c r="B20" s="49"/>
      <c r="C20" s="48"/>
      <c r="D20" s="48"/>
      <c r="E20" s="48"/>
      <c r="F20" s="48"/>
      <c r="G20" s="48"/>
    </row>
    <row r="21" spans="1:7" ht="15.75">
      <c r="A21" s="47"/>
      <c r="B21" s="49" t="s">
        <v>153</v>
      </c>
      <c r="C21" s="48"/>
      <c r="D21" s="48"/>
      <c r="E21" s="48"/>
      <c r="F21" s="48"/>
      <c r="G21" s="48"/>
    </row>
    <row r="22" spans="1:7" ht="15.75">
      <c r="A22" s="47"/>
      <c r="B22" s="49"/>
      <c r="C22" s="48"/>
      <c r="D22" s="48"/>
      <c r="E22" s="48"/>
      <c r="F22" s="48"/>
      <c r="G22" s="48"/>
    </row>
    <row r="23" spans="1:7" ht="15.75">
      <c r="A23" s="47"/>
      <c r="B23" s="49" t="s">
        <v>155</v>
      </c>
      <c r="C23" s="48"/>
      <c r="D23" s="48"/>
      <c r="E23" s="48"/>
      <c r="F23" s="48"/>
      <c r="G23" s="48"/>
    </row>
    <row r="24" spans="1:7" ht="15.75">
      <c r="A24" s="47"/>
      <c r="B24" s="48"/>
      <c r="C24" s="48"/>
      <c r="D24" s="48"/>
      <c r="E24" s="48"/>
      <c r="F24" s="48"/>
      <c r="G24" s="48"/>
    </row>
    <row r="25" spans="1:7" ht="16.5" thickBot="1">
      <c r="A25" s="47"/>
      <c r="B25" s="48"/>
      <c r="C25" s="48"/>
      <c r="D25" s="48"/>
      <c r="E25" s="50" t="s">
        <v>52</v>
      </c>
      <c r="G25" s="48"/>
    </row>
    <row r="26" spans="1:7" s="53" customFormat="1" ht="43.5" customHeight="1" thickBot="1">
      <c r="A26" s="51" t="s">
        <v>56</v>
      </c>
      <c r="B26" s="52" t="s">
        <v>12</v>
      </c>
      <c r="C26" s="52" t="s">
        <v>8</v>
      </c>
      <c r="D26" s="136" t="s">
        <v>9</v>
      </c>
      <c r="E26" s="137"/>
      <c r="F26" s="136" t="s">
        <v>10</v>
      </c>
      <c r="G26" s="137"/>
    </row>
    <row r="27" spans="1:7" ht="19.5" customHeight="1" thickBot="1">
      <c r="A27" s="54">
        <v>1</v>
      </c>
      <c r="B27" s="55">
        <v>2</v>
      </c>
      <c r="C27" s="55">
        <v>3</v>
      </c>
      <c r="D27" s="56">
        <v>4</v>
      </c>
      <c r="E27" s="56">
        <v>5</v>
      </c>
      <c r="F27" s="56">
        <v>6</v>
      </c>
      <c r="G27" s="56">
        <v>7</v>
      </c>
    </row>
    <row r="28" spans="1:7" ht="19.5" customHeight="1" thickBot="1">
      <c r="A28" s="54"/>
      <c r="B28" s="57" t="s">
        <v>13</v>
      </c>
      <c r="C28" s="55"/>
      <c r="D28" s="56"/>
      <c r="E28" s="56"/>
      <c r="F28" s="56"/>
      <c r="G28" s="58"/>
    </row>
    <row r="29" spans="1:7" ht="19.5" customHeight="1" thickBot="1">
      <c r="A29" s="54">
        <v>1</v>
      </c>
      <c r="B29" s="57" t="s">
        <v>14</v>
      </c>
      <c r="C29" s="56"/>
      <c r="D29" s="59"/>
      <c r="E29" s="59"/>
      <c r="F29" s="59"/>
      <c r="G29" s="60"/>
    </row>
    <row r="30" spans="1:7" ht="16.5" thickBot="1">
      <c r="A30" s="61">
        <v>10</v>
      </c>
      <c r="B30" s="62" t="s">
        <v>15</v>
      </c>
      <c r="C30" s="56"/>
      <c r="D30" s="119"/>
      <c r="E30" s="120"/>
      <c r="F30" s="119"/>
      <c r="G30" s="124"/>
    </row>
    <row r="31" spans="1:7" ht="19.5" customHeight="1" thickBot="1">
      <c r="A31" s="61">
        <v>11</v>
      </c>
      <c r="B31" s="62" t="s">
        <v>16</v>
      </c>
      <c r="C31" s="65">
        <v>8</v>
      </c>
      <c r="D31" s="119">
        <v>3308.81</v>
      </c>
      <c r="E31" s="120"/>
      <c r="F31" s="119">
        <v>3098.35</v>
      </c>
      <c r="G31" s="124"/>
    </row>
    <row r="32" spans="1:7" ht="19.5" customHeight="1" thickBot="1">
      <c r="A32" s="61">
        <v>12</v>
      </c>
      <c r="B32" s="62" t="s">
        <v>17</v>
      </c>
      <c r="C32" s="56"/>
      <c r="D32" s="119"/>
      <c r="E32" s="120"/>
      <c r="F32" s="119"/>
      <c r="G32" s="124"/>
    </row>
    <row r="33" spans="1:7" ht="19.5" customHeight="1" thickBot="1">
      <c r="A33" s="61">
        <v>13</v>
      </c>
      <c r="B33" s="62" t="s">
        <v>18</v>
      </c>
      <c r="C33" s="56"/>
      <c r="D33" s="119"/>
      <c r="E33" s="120"/>
      <c r="F33" s="119"/>
      <c r="G33" s="124"/>
    </row>
    <row r="34" spans="1:7" ht="16.5" customHeight="1" thickBot="1">
      <c r="A34" s="61">
        <v>14</v>
      </c>
      <c r="B34" s="62" t="s">
        <v>19</v>
      </c>
      <c r="C34" s="56"/>
      <c r="D34" s="119"/>
      <c r="E34" s="120"/>
      <c r="F34" s="119"/>
      <c r="G34" s="124"/>
    </row>
    <row r="35" spans="1:7" ht="16.5" thickBot="1">
      <c r="A35" s="61">
        <v>15</v>
      </c>
      <c r="B35" s="62" t="s">
        <v>20</v>
      </c>
      <c r="C35" s="56"/>
      <c r="D35" s="119"/>
      <c r="E35" s="120"/>
      <c r="F35" s="119"/>
      <c r="G35" s="124"/>
    </row>
    <row r="36" spans="1:7" ht="16.5" customHeight="1" thickBot="1">
      <c r="A36" s="54"/>
      <c r="B36" s="63" t="s">
        <v>21</v>
      </c>
      <c r="C36" s="64"/>
      <c r="D36" s="125"/>
      <c r="E36" s="120">
        <f>SUM(D30:D35)</f>
        <v>3308.81</v>
      </c>
      <c r="F36" s="125"/>
      <c r="G36" s="120">
        <f>SUM(F30:F35)</f>
        <v>3098.35</v>
      </c>
    </row>
    <row r="37" spans="1:7" ht="19.5" customHeight="1" thickBot="1">
      <c r="A37" s="54">
        <v>2</v>
      </c>
      <c r="B37" s="57" t="s">
        <v>22</v>
      </c>
      <c r="C37" s="56"/>
      <c r="D37" s="120"/>
      <c r="E37" s="120"/>
      <c r="F37" s="125"/>
      <c r="G37" s="124"/>
    </row>
    <row r="38" spans="1:7" ht="16.5" customHeight="1" thickBot="1">
      <c r="A38" s="61">
        <v>20</v>
      </c>
      <c r="B38" s="62" t="s">
        <v>23</v>
      </c>
      <c r="C38" s="65">
        <v>8</v>
      </c>
      <c r="D38" s="119">
        <v>832.63</v>
      </c>
      <c r="E38" s="120"/>
      <c r="F38" s="119">
        <v>691</v>
      </c>
      <c r="G38" s="124"/>
    </row>
    <row r="39" spans="1:7" ht="19.5" customHeight="1" thickBot="1">
      <c r="A39" s="61">
        <v>21</v>
      </c>
      <c r="B39" s="62" t="s">
        <v>24</v>
      </c>
      <c r="C39" s="56"/>
      <c r="D39" s="119"/>
      <c r="E39" s="120"/>
      <c r="F39" s="119"/>
      <c r="G39" s="124"/>
    </row>
    <row r="40" spans="1:7" ht="16.5" customHeight="1" thickBot="1">
      <c r="A40" s="61">
        <v>22</v>
      </c>
      <c r="B40" s="62" t="s">
        <v>25</v>
      </c>
      <c r="C40" s="56"/>
      <c r="D40" s="119">
        <v>47670.14</v>
      </c>
      <c r="E40" s="120"/>
      <c r="F40" s="119">
        <v>39359.78</v>
      </c>
      <c r="G40" s="124"/>
    </row>
    <row r="41" spans="1:7" ht="19.5" customHeight="1" thickBot="1">
      <c r="A41" s="61">
        <v>23</v>
      </c>
      <c r="B41" s="62" t="s">
        <v>26</v>
      </c>
      <c r="C41" s="56"/>
      <c r="D41" s="119"/>
      <c r="E41" s="120"/>
      <c r="F41" s="119"/>
      <c r="G41" s="124"/>
    </row>
    <row r="42" spans="1:7" ht="16.5" thickBot="1">
      <c r="A42" s="61">
        <v>24</v>
      </c>
      <c r="B42" s="62" t="s">
        <v>27</v>
      </c>
      <c r="C42" s="56"/>
      <c r="D42" s="119">
        <v>85.8</v>
      </c>
      <c r="E42" s="120"/>
      <c r="F42" s="119">
        <v>21.2</v>
      </c>
      <c r="G42" s="124"/>
    </row>
    <row r="43" spans="1:7" ht="24.75" customHeight="1" thickBot="1">
      <c r="A43" s="54"/>
      <c r="B43" s="63" t="s">
        <v>28</v>
      </c>
      <c r="C43" s="64"/>
      <c r="D43" s="125"/>
      <c r="E43" s="120">
        <f>SUM(D38:D42)</f>
        <v>48588.57</v>
      </c>
      <c r="F43" s="125"/>
      <c r="G43" s="120">
        <f>SUM(F38:F42)</f>
        <v>40071.979999999996</v>
      </c>
    </row>
    <row r="44" spans="1:7" ht="16.5" thickBot="1">
      <c r="A44" s="54"/>
      <c r="B44" s="57" t="s">
        <v>29</v>
      </c>
      <c r="C44" s="56"/>
      <c r="D44" s="120"/>
      <c r="E44" s="120">
        <f>E36+E43</f>
        <v>51897.38</v>
      </c>
      <c r="F44" s="125"/>
      <c r="G44" s="120">
        <f>G36+G43</f>
        <v>43170.329999999994</v>
      </c>
    </row>
    <row r="45" spans="1:7" ht="19.5" customHeight="1" thickBot="1">
      <c r="A45" s="54">
        <v>1</v>
      </c>
      <c r="B45" s="55">
        <v>2</v>
      </c>
      <c r="C45" s="56">
        <v>3</v>
      </c>
      <c r="D45" s="56">
        <v>4</v>
      </c>
      <c r="E45" s="56">
        <v>5</v>
      </c>
      <c r="F45" s="56">
        <v>6</v>
      </c>
      <c r="G45" s="56">
        <v>7</v>
      </c>
    </row>
    <row r="46" spans="1:7" ht="16.5" thickBot="1">
      <c r="A46" s="54"/>
      <c r="B46" s="57" t="s">
        <v>30</v>
      </c>
      <c r="C46" s="56"/>
      <c r="D46" s="65"/>
      <c r="E46" s="65"/>
      <c r="F46" s="65"/>
      <c r="G46" s="66"/>
    </row>
    <row r="47" spans="1:7" ht="16.5" thickBot="1">
      <c r="A47" s="54">
        <v>3</v>
      </c>
      <c r="B47" s="57" t="s">
        <v>31</v>
      </c>
      <c r="C47" s="56"/>
      <c r="D47" s="65"/>
      <c r="E47" s="65"/>
      <c r="F47" s="65"/>
      <c r="G47" s="66"/>
    </row>
    <row r="48" spans="1:7" ht="16.5" thickBot="1">
      <c r="A48" s="61">
        <v>30</v>
      </c>
      <c r="B48" s="62" t="s">
        <v>0</v>
      </c>
      <c r="C48" s="56"/>
      <c r="D48" s="120">
        <f>'Forma 3'!C41</f>
        <v>0</v>
      </c>
      <c r="E48" s="120"/>
      <c r="F48" s="120">
        <f>'Forma 3'!C32</f>
        <v>0</v>
      </c>
      <c r="G48" s="124"/>
    </row>
    <row r="49" spans="1:7" ht="16.5" thickBot="1">
      <c r="A49" s="61">
        <v>31</v>
      </c>
      <c r="B49" s="62" t="s">
        <v>48</v>
      </c>
      <c r="C49" s="56"/>
      <c r="D49" s="119"/>
      <c r="E49" s="120"/>
      <c r="F49" s="119"/>
      <c r="G49" s="124"/>
    </row>
    <row r="50" spans="1:7" ht="16.5" thickBot="1">
      <c r="A50" s="67">
        <v>32</v>
      </c>
      <c r="B50" s="68" t="s">
        <v>150</v>
      </c>
      <c r="C50" s="69"/>
      <c r="D50" s="126">
        <f>'Forma 3'!G41</f>
        <v>4141.440000000002</v>
      </c>
      <c r="E50" s="126"/>
      <c r="F50" s="126">
        <f>'Forma 3'!G30</f>
        <v>3789.350000000006</v>
      </c>
      <c r="G50" s="127"/>
    </row>
    <row r="51" spans="1:7" ht="16.5" thickBot="1">
      <c r="A51" s="54"/>
      <c r="B51" s="57" t="s">
        <v>32</v>
      </c>
      <c r="C51" s="56"/>
      <c r="D51" s="120"/>
      <c r="E51" s="120">
        <f>SUM(D48:D50)</f>
        <v>4141.440000000002</v>
      </c>
      <c r="F51" s="125"/>
      <c r="G51" s="120">
        <f>SUM(F48:F50)</f>
        <v>3789.350000000006</v>
      </c>
    </row>
    <row r="52" spans="1:7" ht="16.5" thickBot="1">
      <c r="A52" s="54">
        <v>4</v>
      </c>
      <c r="B52" s="57" t="s">
        <v>33</v>
      </c>
      <c r="C52" s="56"/>
      <c r="D52" s="120"/>
      <c r="E52" s="120"/>
      <c r="F52" s="120"/>
      <c r="G52" s="120"/>
    </row>
    <row r="53" spans="1:7" ht="16.5" thickBot="1">
      <c r="A53" s="61">
        <v>40</v>
      </c>
      <c r="B53" s="62" t="s">
        <v>34</v>
      </c>
      <c r="C53" s="56"/>
      <c r="D53" s="119"/>
      <c r="E53" s="120"/>
      <c r="F53" s="119"/>
      <c r="G53" s="120"/>
    </row>
    <row r="54" spans="1:7" ht="16.5" thickBot="1">
      <c r="A54" s="61">
        <v>41</v>
      </c>
      <c r="B54" s="62" t="s">
        <v>35</v>
      </c>
      <c r="C54" s="56"/>
      <c r="D54" s="119"/>
      <c r="E54" s="120"/>
      <c r="F54" s="119"/>
      <c r="G54" s="120"/>
    </row>
    <row r="55" spans="1:7" ht="16.5" thickBot="1">
      <c r="A55" s="61">
        <v>42</v>
      </c>
      <c r="B55" s="62" t="s">
        <v>36</v>
      </c>
      <c r="C55" s="56"/>
      <c r="D55" s="119"/>
      <c r="E55" s="120"/>
      <c r="F55" s="119"/>
      <c r="G55" s="120"/>
    </row>
    <row r="56" spans="1:7" ht="16.5" thickBot="1">
      <c r="A56" s="61">
        <v>43</v>
      </c>
      <c r="B56" s="62" t="s">
        <v>37</v>
      </c>
      <c r="C56" s="56"/>
      <c r="D56" s="119"/>
      <c r="E56" s="120"/>
      <c r="F56" s="119"/>
      <c r="G56" s="120"/>
    </row>
    <row r="57" spans="1:7" ht="16.5" thickBot="1">
      <c r="A57" s="61"/>
      <c r="B57" s="57" t="s">
        <v>38</v>
      </c>
      <c r="C57" s="64"/>
      <c r="D57" s="125"/>
      <c r="E57" s="120">
        <f>SUM(D53:D56)</f>
        <v>0</v>
      </c>
      <c r="F57" s="125"/>
      <c r="G57" s="120">
        <f>SUM(F53:F56)</f>
        <v>0</v>
      </c>
    </row>
    <row r="58" spans="1:7" ht="16.5" thickBot="1">
      <c r="A58" s="54">
        <v>5</v>
      </c>
      <c r="B58" s="57" t="s">
        <v>39</v>
      </c>
      <c r="C58" s="56"/>
      <c r="D58" s="120"/>
      <c r="E58" s="120"/>
      <c r="F58" s="120"/>
      <c r="G58" s="120"/>
    </row>
    <row r="59" spans="1:7" ht="16.5" thickBot="1">
      <c r="A59" s="61">
        <v>50</v>
      </c>
      <c r="B59" s="62" t="s">
        <v>40</v>
      </c>
      <c r="C59" s="56"/>
      <c r="D59" s="119"/>
      <c r="E59" s="120"/>
      <c r="F59" s="119"/>
      <c r="G59" s="120"/>
    </row>
    <row r="60" spans="1:7" ht="16.5" thickBot="1">
      <c r="A60" s="61">
        <v>51</v>
      </c>
      <c r="B60" s="62" t="s">
        <v>41</v>
      </c>
      <c r="C60" s="56"/>
      <c r="D60" s="119"/>
      <c r="E60" s="120"/>
      <c r="F60" s="119"/>
      <c r="G60" s="120"/>
    </row>
    <row r="61" spans="1:7" ht="16.5" customHeight="1" thickBot="1">
      <c r="A61" s="61">
        <v>52</v>
      </c>
      <c r="B61" s="64" t="s">
        <v>42</v>
      </c>
      <c r="C61" s="56"/>
      <c r="D61" s="119"/>
      <c r="E61" s="120"/>
      <c r="F61" s="119"/>
      <c r="G61" s="120"/>
    </row>
    <row r="62" spans="1:7" ht="16.5" thickBot="1">
      <c r="A62" s="61">
        <v>53</v>
      </c>
      <c r="B62" s="62" t="s">
        <v>43</v>
      </c>
      <c r="C62" s="56"/>
      <c r="D62" s="119"/>
      <c r="E62" s="120"/>
      <c r="F62" s="119"/>
      <c r="G62" s="120"/>
    </row>
    <row r="63" spans="1:7" ht="16.5" thickBot="1">
      <c r="A63" s="61">
        <v>54</v>
      </c>
      <c r="B63" s="62" t="s">
        <v>44</v>
      </c>
      <c r="C63" s="56"/>
      <c r="D63" s="119">
        <v>47755.94</v>
      </c>
      <c r="E63" s="120"/>
      <c r="F63" s="119">
        <v>39380.98</v>
      </c>
      <c r="G63" s="120"/>
    </row>
    <row r="64" spans="1:7" ht="16.5" thickBot="1">
      <c r="A64" s="54"/>
      <c r="B64" s="57" t="s">
        <v>45</v>
      </c>
      <c r="C64" s="64"/>
      <c r="D64" s="125"/>
      <c r="E64" s="120">
        <f>SUM(D59:D63)</f>
        <v>47755.94</v>
      </c>
      <c r="F64" s="125"/>
      <c r="G64" s="120">
        <f>SUM(F59:F63)</f>
        <v>39380.98</v>
      </c>
    </row>
    <row r="65" spans="1:7" ht="16.5" thickBot="1">
      <c r="A65" s="54"/>
      <c r="B65" s="57" t="s">
        <v>46</v>
      </c>
      <c r="C65" s="64"/>
      <c r="D65" s="125"/>
      <c r="E65" s="120">
        <f>E57+E64</f>
        <v>47755.94</v>
      </c>
      <c r="F65" s="125"/>
      <c r="G65" s="120">
        <f>G57+G64</f>
        <v>39380.98</v>
      </c>
    </row>
    <row r="66" spans="1:7" ht="16.5" thickBot="1">
      <c r="A66" s="54"/>
      <c r="B66" s="57" t="s">
        <v>47</v>
      </c>
      <c r="C66" s="64"/>
      <c r="D66" s="125"/>
      <c r="E66" s="120">
        <f>E51+E65</f>
        <v>51897.380000000005</v>
      </c>
      <c r="F66" s="125"/>
      <c r="G66" s="120">
        <f>G51+G65</f>
        <v>43170.33000000001</v>
      </c>
    </row>
    <row r="68" spans="2:7" ht="18.75">
      <c r="B68" s="70" t="s">
        <v>53</v>
      </c>
      <c r="E68" s="134">
        <f>E66-E44</f>
        <v>0</v>
      </c>
      <c r="F68" s="71"/>
      <c r="G68" s="71">
        <f>G66-G44</f>
        <v>0</v>
      </c>
    </row>
    <row r="69" ht="18.75">
      <c r="B69" s="70"/>
    </row>
    <row r="70" ht="18.75">
      <c r="B70" s="70" t="s">
        <v>54</v>
      </c>
    </row>
    <row r="71" ht="18.75">
      <c r="B71" s="72"/>
    </row>
  </sheetData>
  <sheetProtection/>
  <protectedRanges>
    <protectedRange sqref="B10:G23 D30:D35 F30:F35 D38:D42 F38:F42 D48:D49 F48:F49 D53:D56 F53:F56 D59:D63 F59:F63 B68:G70 C30:C35 C38:C42 C48:C50 C53:C56 C59:C63" name="Диапазон1"/>
  </protectedRanges>
  <mergeCells count="3">
    <mergeCell ref="D26:E26"/>
    <mergeCell ref="F26:G26"/>
    <mergeCell ref="C12:E12"/>
  </mergeCells>
  <printOptions/>
  <pageMargins left="0.28" right="0.2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5"/>
  <cols>
    <col min="1" max="1" width="8.00390625" style="73" customWidth="1"/>
    <col min="2" max="2" width="47.7109375" style="73" customWidth="1"/>
    <col min="3" max="3" width="11.28125" style="73" customWidth="1"/>
    <col min="4" max="4" width="13.00390625" style="73" customWidth="1"/>
    <col min="5" max="5" width="14.00390625" style="73" customWidth="1"/>
    <col min="6" max="16384" width="9.140625" style="73" customWidth="1"/>
  </cols>
  <sheetData>
    <row r="1" ht="15"/>
    <row r="2" ht="15.75">
      <c r="B2" s="74" t="s">
        <v>77</v>
      </c>
    </row>
    <row r="3" ht="15.75">
      <c r="B3" s="74" t="s">
        <v>78</v>
      </c>
    </row>
    <row r="4" ht="15.75">
      <c r="B4" s="74" t="s">
        <v>79</v>
      </c>
    </row>
    <row r="5" ht="15.75">
      <c r="B5" s="74" t="s">
        <v>80</v>
      </c>
    </row>
    <row r="6" ht="15.75">
      <c r="B6" s="74" t="s">
        <v>81</v>
      </c>
    </row>
    <row r="7" ht="14.25" customHeight="1">
      <c r="C7" s="75"/>
    </row>
    <row r="8" spans="1:3" ht="18.75">
      <c r="A8" s="76" t="s">
        <v>11</v>
      </c>
      <c r="C8" s="75"/>
    </row>
    <row r="9" ht="15"/>
    <row r="10" ht="18.75">
      <c r="C10" s="75" t="str">
        <f>SUBSTITUTE("31 dekabr  20____ il tarixə","31 dekabr  20____ il tarixə",'Forma 1'!C10)</f>
        <v>31 dekabr  2010-cu il tarixə</v>
      </c>
    </row>
    <row r="11" spans="3:5" ht="18.75">
      <c r="C11" s="75"/>
      <c r="E11" s="77" t="s">
        <v>82</v>
      </c>
    </row>
    <row r="12" ht="16.5" thickBot="1">
      <c r="E12" s="77"/>
    </row>
    <row r="13" spans="2:8" ht="21" customHeight="1" thickBot="1">
      <c r="B13" s="78" t="s">
        <v>50</v>
      </c>
      <c r="C13" s="143" t="str">
        <f>SUBSTITUTE("A","A",'Forma 1'!C12)</f>
        <v>1700662931</v>
      </c>
      <c r="D13" s="144"/>
      <c r="E13" s="145"/>
      <c r="F13" s="78"/>
      <c r="G13" s="78"/>
      <c r="H13" s="78"/>
    </row>
    <row r="14" ht="15"/>
    <row r="15" spans="1:5" ht="15.75">
      <c r="A15" s="79"/>
      <c r="B15" s="49" t="s">
        <v>154</v>
      </c>
      <c r="C15" s="79"/>
      <c r="D15" s="79"/>
      <c r="E15" s="79"/>
    </row>
    <row r="16" s="81" customFormat="1" ht="11.25">
      <c r="B16" s="82"/>
    </row>
    <row r="17" spans="1:5" ht="15.75">
      <c r="A17" s="79"/>
      <c r="B17" s="80" t="str">
        <f>SUBSTITUTE("Müəssisə, təşkilat","Müəssisə, təşkilat",'Forma 1'!B19)</f>
        <v>Sahə (fəaliyyət növü)___İctimai_________________________________</v>
      </c>
      <c r="C17" s="79"/>
      <c r="D17" s="79"/>
      <c r="E17" s="79"/>
    </row>
    <row r="18" s="81" customFormat="1" ht="11.25">
      <c r="B18" s="82"/>
    </row>
    <row r="19" spans="1:5" ht="15.75">
      <c r="A19" s="79"/>
      <c r="B19" s="80" t="str">
        <f>SUBSTITUTE("Müəssisə, təşkilat","Müəssisə, təşkilat",'Forma 1'!B21)</f>
        <v>Mülkiyyətin növü ___Xüsusi___________________________________</v>
      </c>
      <c r="C19" s="79"/>
      <c r="D19" s="79"/>
      <c r="E19" s="79"/>
    </row>
    <row r="20" s="81" customFormat="1" ht="11.25">
      <c r="B20" s="82"/>
    </row>
    <row r="21" spans="1:5" ht="15.75">
      <c r="A21" s="79"/>
      <c r="B21" s="80" t="str">
        <f>SUBSTITUTE("Müəssisə, təşkilat","Müəssisə, təşkilat",'Forma 1'!B23)</f>
        <v>Ünvan___Bakı şəhəri, C.Cabbarlı küçəsi, ev-40, mərtəbə-8</v>
      </c>
      <c r="C21" s="79"/>
      <c r="D21" s="79"/>
      <c r="E21" s="79"/>
    </row>
    <row r="22" s="81" customFormat="1" ht="11.25"/>
    <row r="23" spans="1:5" ht="16.5" thickBot="1">
      <c r="A23" s="79"/>
      <c r="B23" s="79"/>
      <c r="C23" s="79"/>
      <c r="D23" s="141" t="s">
        <v>52</v>
      </c>
      <c r="E23" s="142"/>
    </row>
    <row r="24" spans="1:5" ht="43.5" customHeight="1" thickBot="1">
      <c r="A24" s="83" t="s">
        <v>57</v>
      </c>
      <c r="B24" s="84" t="s">
        <v>58</v>
      </c>
      <c r="C24" s="84" t="s">
        <v>8</v>
      </c>
      <c r="D24" s="84" t="s">
        <v>59</v>
      </c>
      <c r="E24" s="84" t="s">
        <v>60</v>
      </c>
    </row>
    <row r="25" spans="1:5" ht="16.5" thickBot="1">
      <c r="A25" s="85">
        <v>1</v>
      </c>
      <c r="B25" s="86">
        <v>2</v>
      </c>
      <c r="C25" s="86">
        <v>3</v>
      </c>
      <c r="D25" s="86">
        <v>4</v>
      </c>
      <c r="E25" s="86">
        <v>5</v>
      </c>
    </row>
    <row r="26" spans="1:5" ht="16.5" thickBot="1">
      <c r="A26" s="87">
        <v>60</v>
      </c>
      <c r="B26" s="88" t="s">
        <v>61</v>
      </c>
      <c r="C26" s="89"/>
      <c r="D26" s="119">
        <v>88129.33</v>
      </c>
      <c r="E26" s="119">
        <f>93699.99-25638.08+3789.35</f>
        <v>71851.26000000001</v>
      </c>
    </row>
    <row r="27" spans="1:5" ht="16.5" thickBot="1">
      <c r="A27" s="87">
        <v>61</v>
      </c>
      <c r="B27" s="88" t="s">
        <v>62</v>
      </c>
      <c r="C27" s="89"/>
      <c r="D27" s="119"/>
      <c r="E27" s="119"/>
    </row>
    <row r="28" spans="1:5" ht="32.25" thickBot="1">
      <c r="A28" s="90"/>
      <c r="B28" s="88" t="s">
        <v>63</v>
      </c>
      <c r="C28" s="89"/>
      <c r="D28" s="119"/>
      <c r="E28" s="119"/>
    </row>
    <row r="29" spans="1:5" ht="32.25" thickBot="1">
      <c r="A29" s="90"/>
      <c r="B29" s="88" t="s">
        <v>64</v>
      </c>
      <c r="C29" s="89"/>
      <c r="D29" s="119"/>
      <c r="E29" s="119"/>
    </row>
    <row r="30" spans="1:5" ht="16.5" thickBot="1">
      <c r="A30" s="90"/>
      <c r="B30" s="88" t="s">
        <v>65</v>
      </c>
      <c r="C30" s="89"/>
      <c r="D30" s="119"/>
      <c r="E30" s="119"/>
    </row>
    <row r="31" spans="1:5" ht="16.5" thickBot="1">
      <c r="A31" s="90"/>
      <c r="B31" s="88" t="s">
        <v>66</v>
      </c>
      <c r="C31" s="89"/>
      <c r="D31" s="119"/>
      <c r="E31" s="119"/>
    </row>
    <row r="32" spans="1:5" ht="16.5" thickBot="1">
      <c r="A32" s="90"/>
      <c r="B32" s="88" t="s">
        <v>67</v>
      </c>
      <c r="C32" s="89"/>
      <c r="D32" s="119">
        <v>-1527.51</v>
      </c>
      <c r="E32" s="119">
        <v>-1093.16</v>
      </c>
    </row>
    <row r="33" spans="1:5" ht="16.5" thickBot="1">
      <c r="A33" s="90"/>
      <c r="B33" s="88" t="s">
        <v>68</v>
      </c>
      <c r="C33" s="89"/>
      <c r="D33" s="119">
        <v>-19497.99</v>
      </c>
      <c r="E33" s="119">
        <v>-13429.9</v>
      </c>
    </row>
    <row r="34" spans="1:5" ht="16.5" thickBot="1">
      <c r="A34" s="90"/>
      <c r="B34" s="88" t="s">
        <v>69</v>
      </c>
      <c r="C34" s="89"/>
      <c r="D34" s="119">
        <v>-1680.82</v>
      </c>
      <c r="E34" s="119">
        <v>0</v>
      </c>
    </row>
    <row r="35" spans="1:5" ht="16.5" thickBot="1">
      <c r="A35" s="91"/>
      <c r="B35" s="88" t="s">
        <v>70</v>
      </c>
      <c r="C35" s="89"/>
      <c r="D35" s="119">
        <f>-65775.1+704.18</f>
        <v>-65070.920000000006</v>
      </c>
      <c r="E35" s="119">
        <v>-53538.85</v>
      </c>
    </row>
    <row r="36" spans="1:5" ht="32.25" thickBot="1">
      <c r="A36" s="92">
        <v>62</v>
      </c>
      <c r="B36" s="88" t="s">
        <v>71</v>
      </c>
      <c r="C36" s="89"/>
      <c r="D36" s="119"/>
      <c r="E36" s="119"/>
    </row>
    <row r="37" spans="1:5" ht="16.5" thickBot="1">
      <c r="A37" s="91"/>
      <c r="B37" s="93" t="s">
        <v>72</v>
      </c>
      <c r="C37" s="93"/>
      <c r="D37" s="100">
        <f>SUM(D26:D36)</f>
        <v>352.0899999999965</v>
      </c>
      <c r="E37" s="100">
        <f>SUM(E26:E36)</f>
        <v>3789.350000000006</v>
      </c>
    </row>
    <row r="38" spans="1:5" ht="16.5" thickBot="1">
      <c r="A38" s="92">
        <v>63</v>
      </c>
      <c r="B38" s="88" t="s">
        <v>73</v>
      </c>
      <c r="C38" s="89"/>
      <c r="D38" s="119"/>
      <c r="E38" s="119"/>
    </row>
    <row r="39" spans="1:5" ht="16.5" thickBot="1">
      <c r="A39" s="92">
        <v>72</v>
      </c>
      <c r="B39" s="94" t="s">
        <v>74</v>
      </c>
      <c r="C39" s="87"/>
      <c r="D39" s="119"/>
      <c r="E39" s="119"/>
    </row>
    <row r="40" spans="1:5" ht="16.5" thickBot="1">
      <c r="A40" s="95">
        <v>90</v>
      </c>
      <c r="B40" s="96" t="s">
        <v>75</v>
      </c>
      <c r="C40" s="89"/>
      <c r="D40" s="119"/>
      <c r="E40" s="119"/>
    </row>
    <row r="41" spans="1:5" ht="32.25" thickBot="1">
      <c r="A41" s="97">
        <v>80</v>
      </c>
      <c r="B41" s="98" t="s">
        <v>76</v>
      </c>
      <c r="C41" s="99"/>
      <c r="D41" s="100">
        <f>SUM(D37:D40)</f>
        <v>352.0899999999965</v>
      </c>
      <c r="E41" s="100">
        <f>SUM(E37:E40)</f>
        <v>3789.350000000006</v>
      </c>
    </row>
    <row r="42" spans="1:5" ht="15.75">
      <c r="A42" s="79"/>
      <c r="B42" s="79" t="s">
        <v>53</v>
      </c>
      <c r="C42" s="79"/>
      <c r="D42" s="79"/>
      <c r="E42" s="79"/>
    </row>
    <row r="43" spans="1:5" ht="15.75">
      <c r="A43" s="79"/>
      <c r="B43" s="79"/>
      <c r="C43" s="79"/>
      <c r="D43" s="79"/>
      <c r="E43" s="79"/>
    </row>
    <row r="44" spans="1:5" ht="15.75">
      <c r="A44" s="79"/>
      <c r="B44" s="79" t="str">
        <f>SUBSTITUTE("A","A",'Forma 1'!B70)</f>
        <v>Baş mühasib                                                         “___”__________20____ il</v>
      </c>
      <c r="C44" s="79"/>
      <c r="D44" s="79"/>
      <c r="E44" s="79"/>
    </row>
    <row r="45" ht="18.75">
      <c r="B45" s="101"/>
    </row>
  </sheetData>
  <sheetProtection/>
  <protectedRanges>
    <protectedRange sqref="B15" name="Диапазон1_1"/>
  </protectedRanges>
  <mergeCells count="2">
    <mergeCell ref="D23:E23"/>
    <mergeCell ref="C13:E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BreakPreview" zoomScaleSheetLayoutView="100" zoomScalePageLayoutView="0" workbookViewId="0" topLeftCell="A32">
      <selection activeCell="G30" sqref="G30:H31"/>
    </sheetView>
  </sheetViews>
  <sheetFormatPr defaultColWidth="9.140625" defaultRowHeight="15"/>
  <cols>
    <col min="1" max="1" width="35.28125" style="1" customWidth="1"/>
    <col min="2" max="2" width="14.00390625" style="1" customWidth="1"/>
    <col min="3" max="3" width="15.7109375" style="1" customWidth="1"/>
    <col min="4" max="4" width="13.7109375" style="1" customWidth="1"/>
    <col min="5" max="5" width="16.421875" style="1" customWidth="1"/>
    <col min="6" max="6" width="13.28125" style="1" customWidth="1"/>
    <col min="7" max="7" width="15.8515625" style="1" customWidth="1"/>
    <col min="8" max="8" width="12.421875" style="1" customWidth="1"/>
    <col min="9" max="16384" width="9.140625" style="1" customWidth="1"/>
  </cols>
  <sheetData>
    <row r="1" spans="6:7" ht="62.25" customHeight="1">
      <c r="F1" s="148" t="s">
        <v>106</v>
      </c>
      <c r="G1" s="148"/>
    </row>
    <row r="2" ht="15.75">
      <c r="F2" s="13" t="s">
        <v>105</v>
      </c>
    </row>
    <row r="4" ht="18.75">
      <c r="B4" s="3" t="s">
        <v>107</v>
      </c>
    </row>
    <row r="5" s="2" customFormat="1" ht="11.25"/>
    <row r="6" ht="18.75">
      <c r="C6" s="3" t="str">
        <f>SUBSTITUTE("31 dekabr  20____ il tarixə","31 dekabr  20____ il tarixə",'Forma 1'!C10)</f>
        <v>31 dekabr  2010-cu il tarixə</v>
      </c>
    </row>
    <row r="7" ht="16.5" thickBot="1">
      <c r="G7" s="13" t="s">
        <v>108</v>
      </c>
    </row>
    <row r="8" spans="2:5" ht="21" thickBot="1">
      <c r="B8" s="3" t="s">
        <v>7</v>
      </c>
      <c r="C8" s="149" t="str">
        <f>SUBSTITUTE("A","A",'Forma 1'!C12)</f>
        <v>1700662931</v>
      </c>
      <c r="D8" s="150"/>
      <c r="E8" s="151"/>
    </row>
    <row r="9" s="2" customFormat="1" ht="11.25"/>
    <row r="10" spans="2:5" ht="15.75">
      <c r="B10" s="12" t="str">
        <f>SUBSTITUTE("Müəssisə, təşkilat","Müəssisə, təşkilat",'Forma 1'!B15)</f>
        <v>Müəssisə, təşkilat___"Azad İqtisadiyyata Yardım"  İctimai Birliyi</v>
      </c>
      <c r="C10" s="7"/>
      <c r="D10" s="7"/>
      <c r="E10" s="7"/>
    </row>
    <row r="11" spans="2:5" ht="15">
      <c r="B11" s="14"/>
      <c r="C11" s="2"/>
      <c r="D11" s="2"/>
      <c r="E11" s="2"/>
    </row>
    <row r="12" spans="2:5" ht="15.75">
      <c r="B12" s="12" t="str">
        <f>SUBSTITUTE("Müəssisə, təşkilat","Müəssisə, təşkilat",'Forma 1'!B19)</f>
        <v>Sahə (fəaliyyət növü)___İctimai_________________________________</v>
      </c>
      <c r="C12" s="7"/>
      <c r="D12" s="7"/>
      <c r="E12" s="7"/>
    </row>
    <row r="13" spans="2:5" ht="15">
      <c r="B13" s="14"/>
      <c r="C13" s="2"/>
      <c r="D13" s="2"/>
      <c r="E13" s="2"/>
    </row>
    <row r="14" spans="2:5" ht="15.75">
      <c r="B14" s="12" t="str">
        <f>SUBSTITUTE("Müəssisə, təşkilat","Müəssisə, təşkilat",'Forma 1'!B21)</f>
        <v>Mülkiyyətin növü ___Xüsusi___________________________________</v>
      </c>
      <c r="C14" s="7"/>
      <c r="D14" s="7"/>
      <c r="E14" s="7"/>
    </row>
    <row r="15" spans="2:5" ht="15">
      <c r="B15" s="14"/>
      <c r="C15" s="2"/>
      <c r="D15" s="2"/>
      <c r="E15" s="2"/>
    </row>
    <row r="16" spans="2:5" ht="15.75">
      <c r="B16" s="12" t="str">
        <f>SUBSTITUTE("Müəssisə, təşkilat","Müəssisə, təşkilat",'Forma 1'!B23)</f>
        <v>Ünvan___Bakı şəhəri, C.Cabbarlı küçəsi, ev-40, mərtəbə-8</v>
      </c>
      <c r="C16" s="7"/>
      <c r="D16" s="7"/>
      <c r="E16" s="7"/>
    </row>
    <row r="17" ht="15.75" thickBot="1"/>
    <row r="18" spans="1:8" ht="16.5" thickBot="1">
      <c r="A18" s="146" t="s">
        <v>83</v>
      </c>
      <c r="B18" s="146" t="s">
        <v>8</v>
      </c>
      <c r="C18" s="146" t="s">
        <v>84</v>
      </c>
      <c r="D18" s="152" t="s">
        <v>85</v>
      </c>
      <c r="E18" s="153"/>
      <c r="F18" s="154"/>
      <c r="G18" s="146" t="s">
        <v>86</v>
      </c>
      <c r="H18" s="146" t="s">
        <v>1</v>
      </c>
    </row>
    <row r="19" spans="1:8" ht="79.5" thickBot="1">
      <c r="A19" s="147"/>
      <c r="B19" s="147"/>
      <c r="C19" s="147"/>
      <c r="D19" s="11" t="s">
        <v>87</v>
      </c>
      <c r="E19" s="11" t="s">
        <v>88</v>
      </c>
      <c r="F19" s="11" t="s">
        <v>89</v>
      </c>
      <c r="G19" s="147"/>
      <c r="H19" s="147"/>
    </row>
    <row r="20" spans="1:8" ht="16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</row>
    <row r="21" spans="1:8" ht="32.25" thickBot="1">
      <c r="A21" s="31" t="s">
        <v>90</v>
      </c>
      <c r="B21" s="32"/>
      <c r="C21" s="33"/>
      <c r="D21" s="33"/>
      <c r="E21" s="33"/>
      <c r="F21" s="33"/>
      <c r="G21" s="33"/>
      <c r="H21" s="39">
        <f>SUM(C21:G21)</f>
        <v>0</v>
      </c>
    </row>
    <row r="22" spans="1:8" ht="16.5" thickBot="1">
      <c r="A22" s="18" t="s">
        <v>91</v>
      </c>
      <c r="B22" s="4"/>
      <c r="C22" s="27"/>
      <c r="D22" s="27"/>
      <c r="E22" s="27"/>
      <c r="F22" s="27"/>
      <c r="G22" s="27"/>
      <c r="H22" s="128">
        <f>SUM(C22:G22)</f>
        <v>0</v>
      </c>
    </row>
    <row r="23" spans="1:8" ht="48" thickBot="1">
      <c r="A23" s="31" t="s">
        <v>92</v>
      </c>
      <c r="B23" s="32"/>
      <c r="C23" s="33">
        <f>C21+C22</f>
        <v>0</v>
      </c>
      <c r="D23" s="33">
        <f>D21+D22</f>
        <v>0</v>
      </c>
      <c r="E23" s="33">
        <f>E21+E22</f>
        <v>0</v>
      </c>
      <c r="F23" s="33">
        <f>F21+F22</f>
        <v>0</v>
      </c>
      <c r="G23" s="39">
        <f>G21+G22</f>
        <v>0</v>
      </c>
      <c r="H23" s="39">
        <f>SUM(C23:G23)</f>
        <v>0</v>
      </c>
    </row>
    <row r="24" spans="1:8" ht="16.5" thickBot="1">
      <c r="A24" s="22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</row>
    <row r="25" spans="1:8" ht="48" thickBot="1">
      <c r="A25" s="18" t="s">
        <v>93</v>
      </c>
      <c r="B25" s="10"/>
      <c r="C25" s="26"/>
      <c r="D25" s="26"/>
      <c r="E25" s="26"/>
      <c r="F25" s="26"/>
      <c r="G25" s="26"/>
      <c r="H25" s="128">
        <f>SUM(C25:G25)</f>
        <v>0</v>
      </c>
    </row>
    <row r="26" spans="1:8" ht="32.25" thickBot="1">
      <c r="A26" s="19" t="s">
        <v>94</v>
      </c>
      <c r="B26" s="5"/>
      <c r="C26" s="27"/>
      <c r="D26" s="27"/>
      <c r="E26" s="27"/>
      <c r="F26" s="27"/>
      <c r="G26" s="129">
        <f>'Forma 2'!E41</f>
        <v>3789.350000000006</v>
      </c>
      <c r="H26" s="128">
        <f aca="true" t="shared" si="0" ref="H26:H41">SUM(C26:G26)</f>
        <v>3789.350000000006</v>
      </c>
    </row>
    <row r="27" spans="1:8" ht="32.25" thickBot="1">
      <c r="A27" s="20" t="s">
        <v>95</v>
      </c>
      <c r="B27" s="4"/>
      <c r="C27" s="27"/>
      <c r="D27" s="27"/>
      <c r="E27" s="27"/>
      <c r="F27" s="27"/>
      <c r="G27" s="27"/>
      <c r="H27" s="128">
        <f t="shared" si="0"/>
        <v>0</v>
      </c>
    </row>
    <row r="28" spans="1:8" ht="63.75" thickBot="1">
      <c r="A28" s="31" t="s">
        <v>96</v>
      </c>
      <c r="B28" s="32"/>
      <c r="C28" s="33"/>
      <c r="D28" s="33"/>
      <c r="E28" s="33"/>
      <c r="F28" s="33"/>
      <c r="G28" s="33"/>
      <c r="H28" s="39">
        <f t="shared" si="0"/>
        <v>0</v>
      </c>
    </row>
    <row r="29" spans="1:8" ht="32.25" thickBot="1">
      <c r="A29" s="18" t="s">
        <v>97</v>
      </c>
      <c r="B29" s="4"/>
      <c r="C29" s="27"/>
      <c r="D29" s="27"/>
      <c r="E29" s="27"/>
      <c r="F29" s="27"/>
      <c r="G29" s="27"/>
      <c r="H29" s="128">
        <f t="shared" si="0"/>
        <v>0</v>
      </c>
    </row>
    <row r="30" spans="1:8" ht="32.25" thickBot="1">
      <c r="A30" s="31" t="s">
        <v>98</v>
      </c>
      <c r="B30" s="34"/>
      <c r="C30" s="38">
        <f>C23+C25+C26+C27+C28+C29</f>
        <v>0</v>
      </c>
      <c r="D30" s="38">
        <f>D23+D25+D26+D27+D28+D29</f>
        <v>0</v>
      </c>
      <c r="E30" s="38">
        <f>E23+E25+E26+E27+E28+E29</f>
        <v>0</v>
      </c>
      <c r="F30" s="38">
        <f>F23+F25+F26+F27+F28+F29</f>
        <v>0</v>
      </c>
      <c r="G30" s="38">
        <f>G23+G25+G26+G27+G28+G29</f>
        <v>3789.350000000006</v>
      </c>
      <c r="H30" s="39">
        <f t="shared" si="0"/>
        <v>3789.350000000006</v>
      </c>
    </row>
    <row r="31" spans="1:8" ht="32.25" thickBot="1">
      <c r="A31" s="18" t="s">
        <v>99</v>
      </c>
      <c r="B31" s="11"/>
      <c r="C31" s="28">
        <f>C29+C27+C26+C25+C22</f>
        <v>0</v>
      </c>
      <c r="D31" s="28">
        <f>D29+D27+D26+D25+D22</f>
        <v>0</v>
      </c>
      <c r="E31" s="28">
        <f>E29+E27+E26+E25+E22</f>
        <v>0</v>
      </c>
      <c r="F31" s="28">
        <f>F29+F27+F26+F25+F22</f>
        <v>0</v>
      </c>
      <c r="G31" s="130">
        <f>G29+G27+G26+G25+G22</f>
        <v>3789.350000000006</v>
      </c>
      <c r="H31" s="128">
        <f t="shared" si="0"/>
        <v>3789.350000000006</v>
      </c>
    </row>
    <row r="32" spans="1:8" ht="16.5" thickBot="1">
      <c r="A32" s="31" t="s">
        <v>100</v>
      </c>
      <c r="B32" s="32"/>
      <c r="C32" s="33">
        <f>C30</f>
        <v>0</v>
      </c>
      <c r="D32" s="33">
        <f>D30</f>
        <v>0</v>
      </c>
      <c r="E32" s="33">
        <f>E30</f>
        <v>0</v>
      </c>
      <c r="F32" s="33">
        <f>F30</f>
        <v>0</v>
      </c>
      <c r="G32" s="39">
        <f>G30</f>
        <v>3789.350000000006</v>
      </c>
      <c r="H32" s="39">
        <f t="shared" si="0"/>
        <v>3789.350000000006</v>
      </c>
    </row>
    <row r="33" spans="1:8" ht="16.5" thickBot="1">
      <c r="A33" s="18" t="s">
        <v>91</v>
      </c>
      <c r="B33" s="4"/>
      <c r="C33" s="27"/>
      <c r="D33" s="27"/>
      <c r="E33" s="27"/>
      <c r="F33" s="27"/>
      <c r="G33" s="27"/>
      <c r="H33" s="128">
        <f t="shared" si="0"/>
        <v>0</v>
      </c>
    </row>
    <row r="34" spans="1:8" ht="48" thickBot="1">
      <c r="A34" s="31" t="s">
        <v>101</v>
      </c>
      <c r="B34" s="36"/>
      <c r="C34" s="33">
        <f>C32+C33</f>
        <v>0</v>
      </c>
      <c r="D34" s="33">
        <f>D32+D33</f>
        <v>0</v>
      </c>
      <c r="E34" s="33">
        <f>E32+E33</f>
        <v>0</v>
      </c>
      <c r="F34" s="33">
        <f>F32+F33</f>
        <v>0</v>
      </c>
      <c r="G34" s="39">
        <f>G32+G33</f>
        <v>3789.350000000006</v>
      </c>
      <c r="H34" s="39">
        <f t="shared" si="0"/>
        <v>3789.350000000006</v>
      </c>
    </row>
    <row r="35" spans="1:8" ht="48" thickBot="1">
      <c r="A35" s="21" t="s">
        <v>93</v>
      </c>
      <c r="B35" s="16"/>
      <c r="C35" s="26"/>
      <c r="D35" s="26"/>
      <c r="E35" s="26"/>
      <c r="F35" s="26"/>
      <c r="G35" s="26"/>
      <c r="H35" s="128">
        <f t="shared" si="0"/>
        <v>0</v>
      </c>
    </row>
    <row r="36" spans="1:8" s="24" customFormat="1" ht="24.75" customHeight="1" thickBot="1">
      <c r="A36" s="15" t="s">
        <v>109</v>
      </c>
      <c r="B36" s="23"/>
      <c r="C36" s="29"/>
      <c r="D36" s="29"/>
      <c r="E36" s="29"/>
      <c r="F36" s="29"/>
      <c r="G36" s="131">
        <f>'Forma 2'!D41</f>
        <v>352.0899999999965</v>
      </c>
      <c r="H36" s="128">
        <f t="shared" si="0"/>
        <v>352.0899999999965</v>
      </c>
    </row>
    <row r="37" spans="1:8" ht="37.5" customHeight="1" thickBot="1">
      <c r="A37" s="19" t="s">
        <v>95</v>
      </c>
      <c r="B37" s="25"/>
      <c r="C37" s="30"/>
      <c r="D37" s="30"/>
      <c r="E37" s="27"/>
      <c r="F37" s="27"/>
      <c r="G37" s="27"/>
      <c r="H37" s="128">
        <f t="shared" si="0"/>
        <v>0</v>
      </c>
    </row>
    <row r="38" spans="1:8" ht="16.5" thickBot="1">
      <c r="A38" s="8">
        <v>1</v>
      </c>
      <c r="B38" s="17">
        <v>2</v>
      </c>
      <c r="C38" s="17">
        <v>3</v>
      </c>
      <c r="D38" s="17">
        <v>4</v>
      </c>
      <c r="E38" s="10">
        <v>5</v>
      </c>
      <c r="F38" s="10">
        <v>6</v>
      </c>
      <c r="G38" s="10">
        <v>7</v>
      </c>
      <c r="H38" s="10">
        <v>8</v>
      </c>
    </row>
    <row r="39" spans="1:8" ht="48" thickBot="1">
      <c r="A39" s="31" t="s">
        <v>102</v>
      </c>
      <c r="B39" s="32"/>
      <c r="C39" s="37">
        <f>C34+C35+C36+C37</f>
        <v>0</v>
      </c>
      <c r="D39" s="37">
        <f>D34+D35+D36+D37</f>
        <v>0</v>
      </c>
      <c r="E39" s="37">
        <f>E34+E35+E36+E37</f>
        <v>0</v>
      </c>
      <c r="F39" s="37">
        <f>F34+F35+F36+F37</f>
        <v>0</v>
      </c>
      <c r="G39" s="132">
        <f>G34+G35+G36+G37</f>
        <v>4141.440000000002</v>
      </c>
      <c r="H39" s="39">
        <f t="shared" si="0"/>
        <v>4141.440000000002</v>
      </c>
    </row>
    <row r="40" spans="1:8" ht="32.25" thickBot="1">
      <c r="A40" s="18" t="s">
        <v>97</v>
      </c>
      <c r="B40" s="4"/>
      <c r="C40" s="27"/>
      <c r="D40" s="27"/>
      <c r="E40" s="27"/>
      <c r="F40" s="27"/>
      <c r="G40" s="27"/>
      <c r="H40" s="128">
        <f t="shared" si="0"/>
        <v>0</v>
      </c>
    </row>
    <row r="41" spans="1:8" ht="16.5" thickBot="1">
      <c r="A41" s="31" t="s">
        <v>103</v>
      </c>
      <c r="B41" s="34"/>
      <c r="C41" s="35">
        <f>C39+C40</f>
        <v>0</v>
      </c>
      <c r="D41" s="35">
        <f>D39+D40</f>
        <v>0</v>
      </c>
      <c r="E41" s="35">
        <f>E39+E40</f>
        <v>0</v>
      </c>
      <c r="F41" s="35">
        <f>F39+F40</f>
        <v>0</v>
      </c>
      <c r="G41" s="38">
        <f>G39+G40</f>
        <v>4141.440000000002</v>
      </c>
      <c r="H41" s="39">
        <f t="shared" si="0"/>
        <v>4141.440000000002</v>
      </c>
    </row>
    <row r="42" spans="1:8" ht="32.25" thickBot="1">
      <c r="A42" s="18" t="s">
        <v>104</v>
      </c>
      <c r="B42" s="11"/>
      <c r="C42" s="28">
        <f>C40+C37+C36+C35+C33</f>
        <v>0</v>
      </c>
      <c r="D42" s="28">
        <f>D40+D37+D36+D35+D33</f>
        <v>0</v>
      </c>
      <c r="E42" s="28">
        <f>E40+E37+E36+E35+E33</f>
        <v>0</v>
      </c>
      <c r="F42" s="28">
        <f>F40+F37+F36+F35+F33</f>
        <v>0</v>
      </c>
      <c r="G42" s="130">
        <f>G40+G37+G36+G35+G33</f>
        <v>352.0899999999965</v>
      </c>
      <c r="H42" s="128">
        <f>SUM(C42:G42)</f>
        <v>352.0899999999965</v>
      </c>
    </row>
    <row r="44" spans="2:5" ht="18.75">
      <c r="B44" s="6" t="s">
        <v>53</v>
      </c>
      <c r="C44" s="40"/>
      <c r="D44" s="40"/>
      <c r="E44" s="40"/>
    </row>
    <row r="45" spans="2:5" ht="18.75">
      <c r="B45" s="6"/>
      <c r="C45" s="40"/>
      <c r="D45" s="40"/>
      <c r="E45" s="40"/>
    </row>
    <row r="46" spans="2:5" ht="18.75">
      <c r="B46" s="6" t="str">
        <f>SUBSTITUTE("A","A",'Forma 1'!B70)</f>
        <v>Baş mühasib                                                         “___”__________20____ il</v>
      </c>
      <c r="C46" s="40"/>
      <c r="D46" s="40"/>
      <c r="E46" s="40"/>
    </row>
  </sheetData>
  <sheetProtection password="C64F" sheet="1"/>
  <protectedRanges>
    <protectedRange sqref="B6:G16 B21:B23 B25:B37 B39:B42 C21:G21 C22:G22 C25:G25 C26:F26 C27:G27 C28:G28 C29:G29 C33:G33 C35:F37 G35 G37 C40:G40 B44:H46" name="Диапазон1"/>
  </protectedRanges>
  <mergeCells count="8">
    <mergeCell ref="H18:H19"/>
    <mergeCell ref="F1:G1"/>
    <mergeCell ref="C8:E8"/>
    <mergeCell ref="A18:A19"/>
    <mergeCell ref="B18:B19"/>
    <mergeCell ref="C18:C19"/>
    <mergeCell ref="D18:F18"/>
    <mergeCell ref="G18:G1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65"/>
  <sheetViews>
    <sheetView view="pageBreakPreview" zoomScaleSheetLayoutView="100" zoomScalePageLayoutView="0" workbookViewId="0" topLeftCell="A51">
      <selection activeCell="C60" sqref="C60"/>
    </sheetView>
  </sheetViews>
  <sheetFormatPr defaultColWidth="9.140625" defaultRowHeight="15"/>
  <cols>
    <col min="1" max="1" width="51.57421875" style="102" customWidth="1"/>
    <col min="2" max="2" width="12.57421875" style="102" customWidth="1"/>
    <col min="3" max="3" width="15.140625" style="103" customWidth="1"/>
    <col min="4" max="4" width="14.7109375" style="103" customWidth="1"/>
    <col min="5" max="16384" width="9.140625" style="102" customWidth="1"/>
  </cols>
  <sheetData>
    <row r="1" ht="15.75">
      <c r="A1" s="74" t="s">
        <v>77</v>
      </c>
    </row>
    <row r="2" ht="15.75">
      <c r="A2" s="74" t="s">
        <v>78</v>
      </c>
    </row>
    <row r="3" ht="15.75">
      <c r="A3" s="74" t="s">
        <v>79</v>
      </c>
    </row>
    <row r="4" ht="15.75">
      <c r="A4" s="74" t="s">
        <v>80</v>
      </c>
    </row>
    <row r="5" ht="15.75">
      <c r="A5" s="74" t="s">
        <v>147</v>
      </c>
    </row>
    <row r="6" ht="14.25" customHeight="1">
      <c r="B6" s="75"/>
    </row>
    <row r="7" spans="1:2" ht="18.75">
      <c r="A7" s="76" t="s">
        <v>146</v>
      </c>
      <c r="B7" s="75"/>
    </row>
    <row r="8" ht="15"/>
    <row r="9" ht="18.75">
      <c r="B9" s="75" t="str">
        <f>SUBSTITUTE("31 dekabr  20____ il tarixə","31 dekabr  20____ il tarixə",'Forma 1'!C10)</f>
        <v>31 dekabr  2010-cu il tarixə</v>
      </c>
    </row>
    <row r="10" spans="2:4" ht="18.75">
      <c r="B10" s="75"/>
      <c r="D10" s="104" t="s">
        <v>148</v>
      </c>
    </row>
    <row r="11" ht="16.5" thickBot="1">
      <c r="D11" s="104"/>
    </row>
    <row r="12" spans="1:7" ht="21" thickBot="1">
      <c r="A12" s="78" t="s">
        <v>50</v>
      </c>
      <c r="B12" s="143" t="str">
        <f>SUBSTITUTE("A","A",'Forma 1'!C12)</f>
        <v>1700662931</v>
      </c>
      <c r="C12" s="144"/>
      <c r="D12" s="145"/>
      <c r="E12" s="78"/>
      <c r="F12" s="78"/>
      <c r="G12" s="78"/>
    </row>
    <row r="13" ht="15"/>
    <row r="14" spans="1:4" ht="15.75">
      <c r="A14" s="80" t="str">
        <f>SUBSTITUTE("Müəssisə, təşkilat","Müəssisə, təşkilat",'Forma 1'!B15)</f>
        <v>Müəssisə, təşkilat___"Azad İqtisadiyyata Yardım"  İctimai Birliyi</v>
      </c>
      <c r="B14" s="105"/>
      <c r="C14" s="106"/>
      <c r="D14" s="106"/>
    </row>
    <row r="15" spans="1:4" s="107" customFormat="1" ht="11.25">
      <c r="A15" s="82"/>
      <c r="C15" s="108"/>
      <c r="D15" s="108"/>
    </row>
    <row r="16" spans="1:4" ht="15.75">
      <c r="A16" s="80" t="str">
        <f>SUBSTITUTE("Müəssisə, təşkilat","Müəssisə, təşkilat",'Forma 1'!B19)</f>
        <v>Sahə (fəaliyyət növü)___İctimai_________________________________</v>
      </c>
      <c r="B16" s="105"/>
      <c r="C16" s="106"/>
      <c r="D16" s="106"/>
    </row>
    <row r="17" spans="1:4" s="107" customFormat="1" ht="11.25">
      <c r="A17" s="82"/>
      <c r="C17" s="108"/>
      <c r="D17" s="108"/>
    </row>
    <row r="18" spans="1:4" ht="15.75">
      <c r="A18" s="80" t="str">
        <f>SUBSTITUTE("Müəssisə, təşkilat","Müəssisə, təşkilat",'Forma 1'!B21)</f>
        <v>Mülkiyyətin növü ___Xüsusi___________________________________</v>
      </c>
      <c r="B18" s="105"/>
      <c r="C18" s="106"/>
      <c r="D18" s="106"/>
    </row>
    <row r="19" spans="1:4" s="107" customFormat="1" ht="11.25">
      <c r="A19" s="82"/>
      <c r="C19" s="108"/>
      <c r="D19" s="108"/>
    </row>
    <row r="20" spans="1:4" ht="15.75">
      <c r="A20" s="80" t="str">
        <f>SUBSTITUTE("Müəssisə, təşkilat","Müəssisə, təşkilat",'Forma 1'!B23)</f>
        <v>Ünvan___Bakı şəhəri, C.Cabbarlı küçəsi, ev-40, mərtəbə-8</v>
      </c>
      <c r="B20" s="105"/>
      <c r="C20" s="106"/>
      <c r="D20" s="106"/>
    </row>
    <row r="21" spans="3:4" s="107" customFormat="1" ht="11.25">
      <c r="C21" s="108"/>
      <c r="D21" s="108"/>
    </row>
    <row r="22" spans="1:4" ht="16.5" thickBot="1">
      <c r="A22" s="105"/>
      <c r="B22" s="105"/>
      <c r="C22" s="155" t="s">
        <v>52</v>
      </c>
      <c r="D22" s="155"/>
    </row>
    <row r="23" spans="1:4" ht="43.5" customHeight="1" thickBot="1">
      <c r="A23" s="83" t="s">
        <v>83</v>
      </c>
      <c r="B23" s="84" t="s">
        <v>8</v>
      </c>
      <c r="C23" s="109" t="s">
        <v>110</v>
      </c>
      <c r="D23" s="109" t="s">
        <v>111</v>
      </c>
    </row>
    <row r="24" spans="1:4" ht="16.5" thickBot="1">
      <c r="A24" s="85">
        <v>1</v>
      </c>
      <c r="B24" s="86">
        <v>2</v>
      </c>
      <c r="C24" s="110">
        <v>3</v>
      </c>
      <c r="D24" s="110">
        <v>4</v>
      </c>
    </row>
    <row r="25" spans="1:4" ht="32.25" thickBot="1">
      <c r="A25" s="111" t="s">
        <v>112</v>
      </c>
      <c r="B25" s="112"/>
      <c r="C25" s="113"/>
      <c r="D25" s="113"/>
    </row>
    <row r="26" spans="1:4" ht="48" thickBot="1">
      <c r="A26" s="114" t="s">
        <v>113</v>
      </c>
      <c r="B26" s="112"/>
      <c r="C26" s="118"/>
      <c r="D26" s="118"/>
    </row>
    <row r="27" spans="1:4" ht="48" thickBot="1">
      <c r="A27" s="114" t="s">
        <v>114</v>
      </c>
      <c r="B27" s="112"/>
      <c r="C27" s="118"/>
      <c r="D27" s="118"/>
    </row>
    <row r="28" spans="1:4" ht="48" thickBot="1">
      <c r="A28" s="114" t="s">
        <v>115</v>
      </c>
      <c r="B28" s="112"/>
      <c r="C28" s="133">
        <v>96504.29</v>
      </c>
      <c r="D28" s="133">
        <v>93699.99</v>
      </c>
    </row>
    <row r="29" spans="1:4" ht="48" thickBot="1">
      <c r="A29" s="114" t="s">
        <v>116</v>
      </c>
      <c r="B29" s="112"/>
      <c r="C29" s="118"/>
      <c r="D29" s="118"/>
    </row>
    <row r="30" spans="1:4" ht="48" thickBot="1">
      <c r="A30" s="114" t="s">
        <v>117</v>
      </c>
      <c r="B30" s="112"/>
      <c r="C30" s="118"/>
      <c r="D30" s="118"/>
    </row>
    <row r="31" spans="1:4" ht="32.25" thickBot="1">
      <c r="A31" s="114" t="s">
        <v>118</v>
      </c>
      <c r="B31" s="112"/>
      <c r="C31" s="133">
        <f>-74762.93+7958.27+64.6</f>
        <v>-66740.05999999998</v>
      </c>
      <c r="D31" s="133">
        <v>-50153.31</v>
      </c>
    </row>
    <row r="32" spans="1:4" ht="32.25" thickBot="1">
      <c r="A32" s="114" t="s">
        <v>119</v>
      </c>
      <c r="B32" s="112"/>
      <c r="C32" s="133">
        <f>-19497.99-64.6</f>
        <v>-19562.59</v>
      </c>
      <c r="D32" s="133">
        <v>-13594.22</v>
      </c>
    </row>
    <row r="33" spans="1:4" ht="63.75" thickBot="1">
      <c r="A33" s="114" t="s">
        <v>120</v>
      </c>
      <c r="B33" s="112"/>
      <c r="C33" s="118"/>
      <c r="D33" s="118"/>
    </row>
    <row r="34" spans="1:4" ht="32.25" thickBot="1">
      <c r="A34" s="114" t="s">
        <v>149</v>
      </c>
      <c r="B34" s="112"/>
      <c r="C34" s="118"/>
      <c r="D34" s="118"/>
    </row>
    <row r="35" spans="1:4" ht="32.25" thickBot="1">
      <c r="A35" s="111" t="s">
        <v>121</v>
      </c>
      <c r="B35" s="112"/>
      <c r="C35" s="121">
        <f>SUM(C26:C34)</f>
        <v>10201.64000000001</v>
      </c>
      <c r="D35" s="121">
        <f>SUM(D26:D34)</f>
        <v>29952.460000000006</v>
      </c>
    </row>
    <row r="36" spans="1:4" ht="16.5" thickBot="1">
      <c r="A36" s="85">
        <v>1</v>
      </c>
      <c r="B36" s="86">
        <v>2</v>
      </c>
      <c r="C36" s="110">
        <v>3</v>
      </c>
      <c r="D36" s="110">
        <v>4</v>
      </c>
    </row>
    <row r="37" spans="1:4" ht="32.25" thickBot="1">
      <c r="A37" s="111" t="s">
        <v>122</v>
      </c>
      <c r="B37" s="112"/>
      <c r="C37" s="113"/>
      <c r="D37" s="113"/>
    </row>
    <row r="38" spans="1:4" ht="48" thickBot="1">
      <c r="A38" s="114" t="s">
        <v>123</v>
      </c>
      <c r="B38" s="112"/>
      <c r="C38" s="133">
        <v>-1891.28</v>
      </c>
      <c r="D38" s="133">
        <v>-3486.35</v>
      </c>
    </row>
    <row r="39" spans="1:4" ht="48" thickBot="1">
      <c r="A39" s="114" t="s">
        <v>124</v>
      </c>
      <c r="B39" s="112"/>
      <c r="C39" s="118"/>
      <c r="D39" s="118"/>
    </row>
    <row r="40" spans="1:4" ht="63.75" thickBot="1">
      <c r="A40" s="114" t="s">
        <v>125</v>
      </c>
      <c r="B40" s="112"/>
      <c r="C40" s="118"/>
      <c r="D40" s="118"/>
    </row>
    <row r="41" spans="1:4" ht="63.75" thickBot="1">
      <c r="A41" s="114" t="s">
        <v>126</v>
      </c>
      <c r="B41" s="112"/>
      <c r="C41" s="118"/>
      <c r="D41" s="118"/>
    </row>
    <row r="42" spans="1:4" ht="16.5" thickBot="1">
      <c r="A42" s="114" t="s">
        <v>127</v>
      </c>
      <c r="B42" s="112"/>
      <c r="C42" s="118"/>
      <c r="D42" s="118"/>
    </row>
    <row r="43" spans="1:4" ht="40.5" customHeight="1" thickBot="1">
      <c r="A43" s="114" t="s">
        <v>128</v>
      </c>
      <c r="B43" s="112"/>
      <c r="C43" s="118"/>
      <c r="D43" s="133">
        <v>126.41</v>
      </c>
    </row>
    <row r="44" spans="1:4" ht="52.5" customHeight="1" thickBot="1">
      <c r="A44" s="114" t="s">
        <v>129</v>
      </c>
      <c r="B44" s="112"/>
      <c r="C44" s="118"/>
      <c r="D44" s="118"/>
    </row>
    <row r="45" spans="1:4" ht="51" customHeight="1" thickBot="1">
      <c r="A45" s="114" t="s">
        <v>130</v>
      </c>
      <c r="B45" s="112"/>
      <c r="C45" s="118"/>
      <c r="D45" s="118"/>
    </row>
    <row r="46" spans="1:4" ht="39" customHeight="1" thickBot="1">
      <c r="A46" s="114" t="s">
        <v>131</v>
      </c>
      <c r="B46" s="112"/>
      <c r="C46" s="118"/>
      <c r="D46" s="118"/>
    </row>
    <row r="47" spans="1:4" ht="23.25" customHeight="1" thickBot="1">
      <c r="A47" s="114" t="s">
        <v>132</v>
      </c>
      <c r="B47" s="112"/>
      <c r="C47" s="118"/>
      <c r="D47" s="118"/>
    </row>
    <row r="48" spans="1:4" ht="32.25" thickBot="1">
      <c r="A48" s="111" t="s">
        <v>133</v>
      </c>
      <c r="B48" s="112"/>
      <c r="C48" s="121">
        <f>SUM(C38:C47)</f>
        <v>-1891.28</v>
      </c>
      <c r="D48" s="121">
        <f>SUM(D38:D47)</f>
        <v>-3359.94</v>
      </c>
    </row>
    <row r="49" spans="1:4" ht="32.25" thickBot="1">
      <c r="A49" s="111" t="s">
        <v>134</v>
      </c>
      <c r="B49" s="112"/>
      <c r="C49" s="113"/>
      <c r="D49" s="113"/>
    </row>
    <row r="50" spans="1:4" ht="54.75" customHeight="1" thickBot="1">
      <c r="A50" s="114" t="s">
        <v>135</v>
      </c>
      <c r="B50" s="112"/>
      <c r="C50" s="118"/>
      <c r="D50" s="118"/>
    </row>
    <row r="51" spans="1:4" ht="32.25" thickBot="1">
      <c r="A51" s="114" t="s">
        <v>136</v>
      </c>
      <c r="B51" s="112"/>
      <c r="C51" s="118"/>
      <c r="D51" s="118"/>
    </row>
    <row r="52" spans="1:4" ht="32.25" thickBot="1">
      <c r="A52" s="115" t="s">
        <v>137</v>
      </c>
      <c r="B52" s="112"/>
      <c r="C52" s="118"/>
      <c r="D52" s="118"/>
    </row>
    <row r="53" spans="1:4" ht="24" customHeight="1" thickBot="1">
      <c r="A53" s="115" t="s">
        <v>138</v>
      </c>
      <c r="B53" s="112"/>
      <c r="C53" s="118"/>
      <c r="D53" s="118"/>
    </row>
    <row r="54" spans="1:4" ht="32.25" thickBot="1">
      <c r="A54" s="111" t="s">
        <v>139</v>
      </c>
      <c r="B54" s="112"/>
      <c r="C54" s="116">
        <f>SUM(C50:C53)</f>
        <v>0</v>
      </c>
      <c r="D54" s="116">
        <f>SUM(D50:D53)</f>
        <v>0</v>
      </c>
    </row>
    <row r="55" spans="1:4" ht="39" customHeight="1" thickBot="1">
      <c r="A55" s="111" t="s">
        <v>140</v>
      </c>
      <c r="B55" s="112"/>
      <c r="C55" s="123">
        <f>C35+C48+C54</f>
        <v>8310.36000000001</v>
      </c>
      <c r="D55" s="123">
        <f>D35+D48+D54</f>
        <v>26592.520000000008</v>
      </c>
    </row>
    <row r="56" spans="1:4" ht="16.5" thickBot="1">
      <c r="A56" s="85">
        <v>1</v>
      </c>
      <c r="B56" s="86">
        <v>2</v>
      </c>
      <c r="C56" s="110">
        <v>3</v>
      </c>
      <c r="D56" s="110">
        <v>4</v>
      </c>
    </row>
    <row r="57" spans="1:4" ht="21.75" customHeight="1" thickBot="1">
      <c r="A57" s="156" t="s">
        <v>141</v>
      </c>
      <c r="B57" s="157"/>
      <c r="C57" s="157"/>
      <c r="D57" s="158"/>
    </row>
    <row r="58" spans="1:4" ht="32.25" thickBot="1">
      <c r="A58" s="111" t="s">
        <v>142</v>
      </c>
      <c r="B58" s="112"/>
      <c r="C58" s="121">
        <f>'Forma 1'!F40</f>
        <v>39359.78</v>
      </c>
      <c r="D58" s="122">
        <v>13759.81</v>
      </c>
    </row>
    <row r="59" spans="1:4" ht="32.25" thickBot="1">
      <c r="A59" s="114" t="s">
        <v>143</v>
      </c>
      <c r="B59" s="112"/>
      <c r="C59" s="123">
        <f>C55</f>
        <v>8310.36000000001</v>
      </c>
      <c r="D59" s="123">
        <f>D55</f>
        <v>26592.520000000008</v>
      </c>
    </row>
    <row r="60" spans="1:4" ht="16.5" thickBot="1">
      <c r="A60" s="114" t="s">
        <v>144</v>
      </c>
      <c r="B60" s="112"/>
      <c r="C60" s="123"/>
      <c r="D60" s="123">
        <v>-992.55</v>
      </c>
    </row>
    <row r="61" spans="1:4" ht="32.25" thickBot="1">
      <c r="A61" s="111" t="s">
        <v>145</v>
      </c>
      <c r="B61" s="112"/>
      <c r="C61" s="121">
        <f>C58+C59+C60</f>
        <v>47670.14000000001</v>
      </c>
      <c r="D61" s="121">
        <f>D58+D59+D60</f>
        <v>39359.780000000006</v>
      </c>
    </row>
    <row r="63" spans="1:3" ht="18.75">
      <c r="A63" s="117" t="s">
        <v>53</v>
      </c>
      <c r="C63" s="135">
        <f>'Forma 1'!D40-'Forma 4'!C61</f>
        <v>0</v>
      </c>
    </row>
    <row r="64" ht="18.75">
      <c r="A64" s="117"/>
    </row>
    <row r="65" ht="18.75">
      <c r="A65" s="117" t="str">
        <f>SUBSTITUTE("A","A",'Forma 1'!B70)</f>
        <v>Baş mühasib                                                         “___”__________20____ il</v>
      </c>
    </row>
  </sheetData>
  <sheetProtection/>
  <protectedRanges>
    <protectedRange sqref="A9:D20 B25:D34 B38:D47 B49:D53 D58 B58:B61 A63:D65" name="Диапазон1"/>
  </protectedRanges>
  <mergeCells count="3">
    <mergeCell ref="C22:D22"/>
    <mergeCell ref="A57:D57"/>
    <mergeCell ref="B12:D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Mammadyarov</dc:creator>
  <cp:keywords/>
  <dc:description/>
  <cp:lastModifiedBy>Zohrab</cp:lastModifiedBy>
  <cp:lastPrinted>2011-05-26T11:56:58Z</cp:lastPrinted>
  <dcterms:created xsi:type="dcterms:W3CDTF">2010-01-31T08:51:43Z</dcterms:created>
  <dcterms:modified xsi:type="dcterms:W3CDTF">2014-05-25T08:01:17Z</dcterms:modified>
  <cp:category/>
  <cp:version/>
  <cp:contentType/>
  <cp:contentStatus/>
</cp:coreProperties>
</file>